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9701" sheetId="1" r:id="rId1"/>
    <sheet name="9702" sheetId="2" r:id="rId2"/>
  </sheets>
  <definedNames/>
  <calcPr fullCalcOnLoad="1"/>
</workbook>
</file>

<file path=xl/sharedStrings.xml><?xml version="1.0" encoding="utf-8"?>
<sst xmlns="http://schemas.openxmlformats.org/spreadsheetml/2006/main" count="134" uniqueCount="94">
  <si>
    <t>合計</t>
  </si>
  <si>
    <t>檢驗</t>
  </si>
  <si>
    <t>公開報</t>
  </si>
  <si>
    <t>編製機關</t>
  </si>
  <si>
    <t>法務部法醫研究所</t>
  </si>
  <si>
    <t>月報</t>
  </si>
  <si>
    <t>表號</t>
  </si>
  <si>
    <t>1729-07-01-23</t>
  </si>
  <si>
    <t>鑑定部分</t>
  </si>
  <si>
    <r>
      <t>項目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月份</t>
    </r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</si>
  <si>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</si>
  <si>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</si>
  <si>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</si>
  <si>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</si>
  <si>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</si>
  <si>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</si>
  <si>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</si>
  <si>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</si>
  <si>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</si>
  <si>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</si>
  <si>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</si>
  <si>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</si>
  <si>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r>
      <t xml:space="preserve">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</si>
  <si>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</si>
  <si>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A</t>
  </si>
  <si>
    <t>B</t>
  </si>
  <si>
    <t>C</t>
  </si>
  <si>
    <t>D</t>
  </si>
  <si>
    <t>E</t>
  </si>
  <si>
    <t>F</t>
  </si>
  <si>
    <r>
      <t xml:space="preserve">         </t>
    </r>
    <r>
      <rPr>
        <sz val="9.5"/>
        <rFont val="新細明體"/>
        <family val="1"/>
      </rPr>
      <t>累積未結案件數</t>
    </r>
  </si>
  <si>
    <r>
      <t xml:space="preserve">         </t>
    </r>
    <r>
      <rPr>
        <sz val="9.5"/>
        <rFont val="新細明體"/>
        <family val="1"/>
      </rPr>
      <t>本所自行切片數</t>
    </r>
  </si>
  <si>
    <r>
      <t>說明：</t>
    </r>
    <r>
      <rPr>
        <sz val="10"/>
        <rFont val="Times New Roman"/>
        <family val="1"/>
      </rPr>
      <t xml:space="preserve"> A</t>
    </r>
    <r>
      <rPr>
        <sz val="10"/>
        <rFont val="標楷體"/>
        <family val="4"/>
      </rPr>
      <t>：解剖及死因鑑定</t>
    </r>
    <r>
      <rPr>
        <sz val="10"/>
        <rFont val="Times New Roman"/>
        <family val="1"/>
      </rPr>
      <t xml:space="preserve">    B</t>
    </r>
    <r>
      <rPr>
        <sz val="10"/>
        <rFont val="標楷體"/>
        <family val="4"/>
      </rPr>
      <t>：複驗</t>
    </r>
    <r>
      <rPr>
        <sz val="10"/>
        <rFont val="Times New Roman"/>
        <family val="1"/>
      </rPr>
      <t xml:space="preserve">    C</t>
    </r>
    <r>
      <rPr>
        <sz val="10"/>
        <rFont val="標楷體"/>
        <family val="4"/>
      </rPr>
      <t>：文書鑑定</t>
    </r>
    <r>
      <rPr>
        <sz val="10"/>
        <rFont val="Times New Roman"/>
        <family val="1"/>
      </rPr>
      <t xml:space="preserve">    D</t>
    </r>
    <r>
      <rPr>
        <sz val="10"/>
        <rFont val="標楷體"/>
        <family val="4"/>
      </rPr>
      <t>：僅死因鑑定</t>
    </r>
    <r>
      <rPr>
        <sz val="10"/>
        <rFont val="Times New Roman"/>
        <family val="1"/>
      </rPr>
      <t xml:space="preserve">    E</t>
    </r>
    <r>
      <rPr>
        <sz val="10"/>
        <rFont val="標楷體"/>
        <family val="4"/>
      </rPr>
      <t>：再函詢</t>
    </r>
    <r>
      <rPr>
        <sz val="10"/>
        <rFont val="Times New Roman"/>
        <family val="1"/>
      </rPr>
      <t xml:space="preserve">    F</t>
    </r>
    <r>
      <rPr>
        <sz val="10"/>
        <rFont val="標楷體"/>
        <family val="4"/>
      </rPr>
      <t>：證物鑑定</t>
    </r>
  </si>
  <si>
    <t>檢驗部份</t>
  </si>
  <si>
    <r>
      <t xml:space="preserve">  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</si>
  <si>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毒物化學</t>
  </si>
  <si>
    <r>
      <t xml:space="preserve">  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</si>
  <si>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</t>
    </r>
    <r>
      <rPr>
        <sz val="9.5"/>
        <rFont val="新細明體"/>
        <family val="1"/>
      </rPr>
      <t>累積未結案件數</t>
    </r>
  </si>
  <si>
    <r>
      <t xml:space="preserve">               </t>
    </r>
    <r>
      <rPr>
        <sz val="9.5"/>
        <rFont val="新細明體"/>
        <family val="1"/>
      </rPr>
      <t>檢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驗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數</t>
    </r>
  </si>
  <si>
    <t>血清證物</t>
  </si>
  <si>
    <t>填表</t>
  </si>
  <si>
    <t>徐娟娟</t>
  </si>
  <si>
    <t>主辦會計人員</t>
  </si>
  <si>
    <t>機關長官</t>
  </si>
  <si>
    <r>
      <t>96</t>
    </r>
    <r>
      <rPr>
        <sz val="11"/>
        <rFont val="新細明體"/>
        <family val="1"/>
      </rPr>
      <t>年12月</t>
    </r>
  </si>
  <si>
    <t>96年12月</t>
  </si>
  <si>
    <t>97年1月</t>
  </si>
  <si>
    <r>
      <t>法務部法醫研究所法醫病理收結案件統計表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97  年  1  月</t>
    </r>
  </si>
  <si>
    <t>公開報</t>
  </si>
  <si>
    <t>編製機關</t>
  </si>
  <si>
    <t>法務部法醫研究所</t>
  </si>
  <si>
    <t>月報</t>
  </si>
  <si>
    <t>表號</t>
  </si>
  <si>
    <t>1729-07-01-23</t>
  </si>
  <si>
    <t>鑑定部分</t>
  </si>
  <si>
    <r>
      <t>項目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月份</t>
    </r>
  </si>
  <si>
    <r>
      <t>96</t>
    </r>
    <r>
      <rPr>
        <sz val="11"/>
        <rFont val="新細明體"/>
        <family val="1"/>
      </rPr>
      <t>年12月</t>
    </r>
  </si>
  <si>
    <t>97年1月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</si>
  <si>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</si>
  <si>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</si>
  <si>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</si>
  <si>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</si>
  <si>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</si>
  <si>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</si>
  <si>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</si>
  <si>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</si>
  <si>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</si>
  <si>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</si>
  <si>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</si>
  <si>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</si>
  <si>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r>
      <t xml:space="preserve">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</si>
  <si>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</si>
  <si>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A</t>
  </si>
  <si>
    <t>B</t>
  </si>
  <si>
    <t>C</t>
  </si>
  <si>
    <t>D</t>
  </si>
  <si>
    <t>E</t>
  </si>
  <si>
    <t>F</t>
  </si>
  <si>
    <r>
      <t xml:space="preserve">         </t>
    </r>
    <r>
      <rPr>
        <sz val="9.5"/>
        <rFont val="新細明體"/>
        <family val="1"/>
      </rPr>
      <t>累積未結案件數</t>
    </r>
  </si>
  <si>
    <r>
      <t xml:space="preserve">         </t>
    </r>
    <r>
      <rPr>
        <sz val="9.5"/>
        <rFont val="新細明體"/>
        <family val="1"/>
      </rPr>
      <t>本所自行切片數</t>
    </r>
  </si>
  <si>
    <r>
      <t>說明：</t>
    </r>
    <r>
      <rPr>
        <sz val="10"/>
        <rFont val="Times New Roman"/>
        <family val="1"/>
      </rPr>
      <t xml:space="preserve"> A</t>
    </r>
    <r>
      <rPr>
        <sz val="10"/>
        <rFont val="標楷體"/>
        <family val="4"/>
      </rPr>
      <t>：解剖及死因鑑定</t>
    </r>
    <r>
      <rPr>
        <sz val="10"/>
        <rFont val="Times New Roman"/>
        <family val="1"/>
      </rPr>
      <t xml:space="preserve">    B</t>
    </r>
    <r>
      <rPr>
        <sz val="10"/>
        <rFont val="標楷體"/>
        <family val="4"/>
      </rPr>
      <t>：複驗</t>
    </r>
    <r>
      <rPr>
        <sz val="10"/>
        <rFont val="Times New Roman"/>
        <family val="1"/>
      </rPr>
      <t xml:space="preserve">    C</t>
    </r>
    <r>
      <rPr>
        <sz val="10"/>
        <rFont val="標楷體"/>
        <family val="4"/>
      </rPr>
      <t>：文書鑑定</t>
    </r>
    <r>
      <rPr>
        <sz val="10"/>
        <rFont val="Times New Roman"/>
        <family val="1"/>
      </rPr>
      <t xml:space="preserve">    D</t>
    </r>
    <r>
      <rPr>
        <sz val="10"/>
        <rFont val="標楷體"/>
        <family val="4"/>
      </rPr>
      <t>：僅死因鑑定</t>
    </r>
    <r>
      <rPr>
        <sz val="10"/>
        <rFont val="Times New Roman"/>
        <family val="1"/>
      </rPr>
      <t xml:space="preserve">    E</t>
    </r>
    <r>
      <rPr>
        <sz val="10"/>
        <rFont val="標楷體"/>
        <family val="4"/>
      </rPr>
      <t>：再函詢</t>
    </r>
    <r>
      <rPr>
        <sz val="10"/>
        <rFont val="Times New Roman"/>
        <family val="1"/>
      </rPr>
      <t xml:space="preserve">    F</t>
    </r>
    <r>
      <rPr>
        <sz val="10"/>
        <rFont val="標楷體"/>
        <family val="4"/>
      </rPr>
      <t>：證物鑑定</t>
    </r>
  </si>
  <si>
    <t>檢驗部份</t>
  </si>
  <si>
    <t>96年12月</t>
  </si>
  <si>
    <r>
      <t xml:space="preserve">                </t>
    </r>
    <r>
      <rPr>
        <b/>
        <sz val="9.5"/>
        <rFont val="新細明體"/>
        <family val="1"/>
      </rPr>
      <t>收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</si>
  <si>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t>毒物化學</t>
  </si>
  <si>
    <r>
      <t xml:space="preserve">                </t>
    </r>
    <r>
      <rPr>
        <b/>
        <sz val="9.5"/>
        <rFont val="新細明體"/>
        <family val="1"/>
      </rPr>
      <t>結</t>
    </r>
    <r>
      <rPr>
        <b/>
        <sz val="9.5"/>
        <rFont val="Times New Roman"/>
        <family val="1"/>
      </rPr>
      <t xml:space="preserve">      </t>
    </r>
    <r>
      <rPr>
        <b/>
        <sz val="9.5"/>
        <rFont val="新細明體"/>
        <family val="1"/>
      </rPr>
      <t>案</t>
    </r>
  </si>
  <si>
    <r>
      <t xml:space="preserve">        </t>
    </r>
    <r>
      <rPr>
        <sz val="9.5"/>
        <rFont val="新細明體"/>
        <family val="1"/>
      </rPr>
      <t>累積未結案件數</t>
    </r>
  </si>
  <si>
    <r>
      <t xml:space="preserve">               </t>
    </r>
    <r>
      <rPr>
        <sz val="9.5"/>
        <rFont val="新細明體"/>
        <family val="1"/>
      </rPr>
      <t>檢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驗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</rPr>
      <t>數</t>
    </r>
  </si>
  <si>
    <t>血清證物</t>
  </si>
  <si>
    <t>填表</t>
  </si>
  <si>
    <t>徐娟娟</t>
  </si>
  <si>
    <t>主辦會計人員</t>
  </si>
  <si>
    <t>機關長官</t>
  </si>
  <si>
    <r>
      <t>法務部法醫研究所法醫病理收結案件統計表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97  年  2  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</si>
</sst>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</numFmts>
  <fonts count="25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0"/>
    </font>
    <font>
      <b/>
      <sz val="11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1"/>
      <color indexed="8"/>
      <name val="新細明體"/>
      <family val="1"/>
    </font>
    <font>
      <sz val="14"/>
      <name val="標楷體"/>
      <family val="4"/>
    </font>
    <font>
      <b/>
      <sz val="9.5"/>
      <name val="Times New Roman"/>
      <family val="1"/>
    </font>
    <font>
      <b/>
      <sz val="9.5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  <font>
      <sz val="18"/>
      <name val="標楷體"/>
      <family val="4"/>
    </font>
    <font>
      <sz val="11"/>
      <color indexed="63"/>
      <name val="Times New Roman"/>
      <family val="1"/>
    </font>
    <font>
      <b/>
      <sz val="11"/>
      <color indexed="63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9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77" fontId="5" fillId="0" borderId="9" xfId="0" applyNumberFormat="1" applyFont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C10">
      <selection activeCell="D18" sqref="D18"/>
    </sheetView>
  </sheetViews>
  <sheetFormatPr defaultColWidth="9.00390625" defaultRowHeight="16.5"/>
  <cols>
    <col min="1" max="1" width="11.625" style="0" customWidth="1"/>
    <col min="2" max="2" width="12.625" style="0" customWidth="1"/>
    <col min="3" max="3" width="5.625" style="3" customWidth="1"/>
    <col min="4" max="5" width="9.625" style="2" customWidth="1"/>
    <col min="6" max="11" width="7.625" style="2" customWidth="1"/>
    <col min="12" max="12" width="7.625" style="3" customWidth="1"/>
    <col min="13" max="13" width="7.25390625" style="3" customWidth="1"/>
    <col min="14" max="14" width="7.50390625" style="3" customWidth="1"/>
    <col min="15" max="16" width="7.625" style="3" customWidth="1"/>
    <col min="17" max="17" width="8.00390625" style="88" customWidth="1"/>
  </cols>
  <sheetData>
    <row r="1" spans="1:17" s="23" customFormat="1" ht="13.5" customHeight="1">
      <c r="A1" s="114" t="s">
        <v>2</v>
      </c>
      <c r="B1" s="114"/>
      <c r="D1" s="24"/>
      <c r="E1" s="24"/>
      <c r="F1" s="24"/>
      <c r="G1" s="24"/>
      <c r="H1" s="24"/>
      <c r="I1" s="24"/>
      <c r="J1" s="24"/>
      <c r="K1" s="24"/>
      <c r="M1" s="115" t="s">
        <v>3</v>
      </c>
      <c r="N1" s="116"/>
      <c r="O1" s="25" t="s">
        <v>4</v>
      </c>
      <c r="P1" s="26"/>
      <c r="Q1" s="63"/>
    </row>
    <row r="2" spans="1:17" s="23" customFormat="1" ht="13.5" customHeight="1">
      <c r="A2" s="114" t="s">
        <v>5</v>
      </c>
      <c r="B2" s="114"/>
      <c r="D2" s="24"/>
      <c r="E2" s="24"/>
      <c r="F2" s="24"/>
      <c r="G2" s="24"/>
      <c r="H2" s="24"/>
      <c r="I2" s="24"/>
      <c r="J2" s="24"/>
      <c r="K2" s="24"/>
      <c r="M2" s="115" t="s">
        <v>6</v>
      </c>
      <c r="N2" s="116"/>
      <c r="O2" s="27" t="s">
        <v>7</v>
      </c>
      <c r="P2" s="28"/>
      <c r="Q2" s="64"/>
    </row>
    <row r="3" spans="2:17" s="1" customFormat="1" ht="46.5" customHeight="1">
      <c r="B3" s="109" t="s">
        <v>47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65"/>
    </row>
    <row r="4" spans="1:17" ht="15.75" customHeight="1">
      <c r="A4" s="45" t="s">
        <v>8</v>
      </c>
      <c r="Q4" s="4"/>
    </row>
    <row r="5" spans="1:17" ht="3" customHeight="1">
      <c r="A5" s="20"/>
      <c r="Q5" s="4"/>
    </row>
    <row r="6" spans="2:17" s="29" customFormat="1" ht="18" customHeight="1">
      <c r="B6" s="107" t="s">
        <v>9</v>
      </c>
      <c r="C6" s="108"/>
      <c r="D6" s="81" t="s">
        <v>44</v>
      </c>
      <c r="E6" s="40" t="s">
        <v>46</v>
      </c>
      <c r="F6" s="40" t="s">
        <v>10</v>
      </c>
      <c r="G6" s="40" t="s">
        <v>11</v>
      </c>
      <c r="H6" s="40" t="s">
        <v>12</v>
      </c>
      <c r="I6" s="40" t="s">
        <v>13</v>
      </c>
      <c r="J6" s="40" t="s">
        <v>14</v>
      </c>
      <c r="K6" s="41" t="s">
        <v>15</v>
      </c>
      <c r="L6" s="41" t="s">
        <v>16</v>
      </c>
      <c r="M6" s="41" t="s">
        <v>17</v>
      </c>
      <c r="N6" s="41" t="s">
        <v>18</v>
      </c>
      <c r="O6" s="40" t="s">
        <v>19</v>
      </c>
      <c r="P6" s="42" t="s">
        <v>20</v>
      </c>
      <c r="Q6" s="43" t="s">
        <v>0</v>
      </c>
    </row>
    <row r="7" spans="2:17" s="46" customFormat="1" ht="18" customHeight="1">
      <c r="B7" s="62" t="s">
        <v>22</v>
      </c>
      <c r="C7" s="47"/>
      <c r="D7" s="94">
        <v>195</v>
      </c>
      <c r="E7" s="73">
        <v>200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05">
        <f>E7+F7+G7+H7+I7+J7+K7+L7+M7+N7+O7+P7</f>
        <v>200</v>
      </c>
    </row>
    <row r="8" spans="2:17" s="49" customFormat="1" ht="18" customHeight="1">
      <c r="B8" s="111" t="s">
        <v>23</v>
      </c>
      <c r="C8" s="50" t="s">
        <v>24</v>
      </c>
      <c r="D8" s="95">
        <v>150</v>
      </c>
      <c r="E8" s="51">
        <v>142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105">
        <f aca="true" t="shared" si="0" ref="Q8:Q14">E8+F8+G8+H8+I8+J8+K8+L8+M8+N8+O8+P8</f>
        <v>142</v>
      </c>
    </row>
    <row r="9" spans="2:17" s="49" customFormat="1" ht="18" customHeight="1">
      <c r="B9" s="112"/>
      <c r="C9" s="52" t="s">
        <v>25</v>
      </c>
      <c r="D9" s="95">
        <v>3</v>
      </c>
      <c r="E9" s="51">
        <v>3</v>
      </c>
      <c r="F9" s="51"/>
      <c r="G9" s="51"/>
      <c r="H9" s="51"/>
      <c r="I9" s="77"/>
      <c r="J9" s="79"/>
      <c r="K9" s="51"/>
      <c r="L9" s="51"/>
      <c r="M9" s="51"/>
      <c r="N9" s="51"/>
      <c r="O9" s="51"/>
      <c r="P9" s="51"/>
      <c r="Q9" s="106">
        <f t="shared" si="0"/>
        <v>3</v>
      </c>
    </row>
    <row r="10" spans="2:17" s="49" customFormat="1" ht="18" customHeight="1">
      <c r="B10" s="112"/>
      <c r="C10" s="52" t="s">
        <v>26</v>
      </c>
      <c r="D10" s="95">
        <v>17</v>
      </c>
      <c r="E10" s="51">
        <v>8</v>
      </c>
      <c r="F10" s="51"/>
      <c r="G10" s="51"/>
      <c r="H10" s="51"/>
      <c r="I10" s="51"/>
      <c r="J10" s="78"/>
      <c r="K10" s="51"/>
      <c r="L10" s="89"/>
      <c r="M10" s="51"/>
      <c r="N10" s="77"/>
      <c r="O10" s="51"/>
      <c r="P10" s="51"/>
      <c r="Q10" s="106">
        <f t="shared" si="0"/>
        <v>8</v>
      </c>
    </row>
    <row r="11" spans="2:17" s="49" customFormat="1" ht="18" customHeight="1">
      <c r="B11" s="112"/>
      <c r="C11" s="52" t="s">
        <v>27</v>
      </c>
      <c r="D11" s="95">
        <v>2</v>
      </c>
      <c r="E11" s="51">
        <v>4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106">
        <f t="shared" si="0"/>
        <v>4</v>
      </c>
    </row>
    <row r="12" spans="2:17" s="49" customFormat="1" ht="18" customHeight="1">
      <c r="B12" s="112"/>
      <c r="C12" s="52" t="s">
        <v>28</v>
      </c>
      <c r="D12" s="95">
        <v>20</v>
      </c>
      <c r="E12" s="51">
        <v>17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106">
        <f t="shared" si="0"/>
        <v>17</v>
      </c>
    </row>
    <row r="13" spans="2:17" s="49" customFormat="1" ht="18" customHeight="1">
      <c r="B13" s="112"/>
      <c r="C13" s="52" t="s">
        <v>29</v>
      </c>
      <c r="D13" s="95">
        <v>1</v>
      </c>
      <c r="E13" s="77"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106">
        <f t="shared" si="0"/>
        <v>0</v>
      </c>
    </row>
    <row r="14" spans="2:17" s="46" customFormat="1" ht="18" customHeight="1">
      <c r="B14" s="113"/>
      <c r="C14" s="53" t="s">
        <v>21</v>
      </c>
      <c r="D14" s="96">
        <f>SUM(D8:D13)</f>
        <v>193</v>
      </c>
      <c r="E14" s="48">
        <f>SUM(E8:E13)</f>
        <v>174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82">
        <f t="shared" si="0"/>
        <v>174</v>
      </c>
    </row>
    <row r="15" spans="2:17" s="49" customFormat="1" ht="18" customHeight="1">
      <c r="B15" s="56" t="s">
        <v>30</v>
      </c>
      <c r="C15" s="54"/>
      <c r="D15" s="102">
        <v>291</v>
      </c>
      <c r="E15" s="71">
        <f>D15+E7-E14</f>
        <v>317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>
        <f>E15+F15+G15+H15+I15+J15+K15+L15+M15+N15+O15+P15</f>
        <v>317</v>
      </c>
    </row>
    <row r="16" spans="2:17" s="49" customFormat="1" ht="18" customHeight="1">
      <c r="B16" s="56" t="s">
        <v>31</v>
      </c>
      <c r="C16" s="54"/>
      <c r="D16" s="97">
        <v>446</v>
      </c>
      <c r="E16" s="55">
        <v>520</v>
      </c>
      <c r="F16" s="55"/>
      <c r="G16" s="55"/>
      <c r="H16" s="55"/>
      <c r="I16" s="55"/>
      <c r="J16" s="55"/>
      <c r="K16" s="55"/>
      <c r="L16" s="71"/>
      <c r="M16" s="55"/>
      <c r="N16" s="55"/>
      <c r="O16" s="55"/>
      <c r="P16" s="55"/>
      <c r="Q16" s="82">
        <f>SUM(E16:P16)</f>
        <v>520</v>
      </c>
    </row>
    <row r="17" spans="2:17" ht="3.75" customHeight="1">
      <c r="B17" s="15"/>
      <c r="C17" s="16"/>
      <c r="D17" s="17"/>
      <c r="E17" s="67"/>
      <c r="F17" s="67"/>
      <c r="G17" s="67"/>
      <c r="H17" s="13"/>
      <c r="I17" s="67"/>
      <c r="J17" s="67"/>
      <c r="K17" s="13"/>
      <c r="L17" s="13"/>
      <c r="M17" s="13"/>
      <c r="N17" s="13"/>
      <c r="O17" s="13"/>
      <c r="P17" s="13"/>
      <c r="Q17" s="83"/>
    </row>
    <row r="18" spans="2:17" ht="12" customHeight="1">
      <c r="B18" s="19" t="s">
        <v>32</v>
      </c>
      <c r="D18" s="14"/>
      <c r="K18" s="10"/>
      <c r="L18" s="11"/>
      <c r="M18" s="11"/>
      <c r="N18" s="11"/>
      <c r="Q18" s="4"/>
    </row>
    <row r="19" spans="1:17" s="5" customFormat="1" ht="12" customHeight="1">
      <c r="A19" s="18"/>
      <c r="B19" s="76"/>
      <c r="C19" s="68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8"/>
      <c r="P19" s="68"/>
      <c r="Q19" s="6"/>
    </row>
    <row r="20" spans="1:17" s="5" customFormat="1" ht="12" customHeight="1">
      <c r="A20" s="18"/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ht="17.25" customHeight="1">
      <c r="A21" s="45" t="s">
        <v>33</v>
      </c>
      <c r="Q21" s="4"/>
    </row>
    <row r="22" spans="1:17" ht="4.5" customHeight="1">
      <c r="A22" s="20"/>
      <c r="Q22" s="4"/>
    </row>
    <row r="23" spans="1:17" s="29" customFormat="1" ht="18" customHeight="1">
      <c r="A23" s="30"/>
      <c r="B23" s="107" t="s">
        <v>9</v>
      </c>
      <c r="C23" s="108"/>
      <c r="D23" s="40" t="s">
        <v>45</v>
      </c>
      <c r="E23" s="40" t="s">
        <v>46</v>
      </c>
      <c r="F23" s="40" t="s">
        <v>10</v>
      </c>
      <c r="G23" s="40" t="s">
        <v>11</v>
      </c>
      <c r="H23" s="40" t="s">
        <v>12</v>
      </c>
      <c r="I23" s="40" t="s">
        <v>13</v>
      </c>
      <c r="J23" s="40" t="s">
        <v>14</v>
      </c>
      <c r="K23" s="40" t="s">
        <v>15</v>
      </c>
      <c r="L23" s="40" t="s">
        <v>16</v>
      </c>
      <c r="M23" s="40" t="s">
        <v>17</v>
      </c>
      <c r="N23" s="40" t="s">
        <v>18</v>
      </c>
      <c r="O23" s="40" t="s">
        <v>19</v>
      </c>
      <c r="P23" s="40" t="s">
        <v>20</v>
      </c>
      <c r="Q23" s="43" t="s">
        <v>0</v>
      </c>
    </row>
    <row r="24" spans="1:17" ht="18" customHeight="1">
      <c r="A24" s="21"/>
      <c r="B24" s="60" t="s">
        <v>34</v>
      </c>
      <c r="C24" s="7"/>
      <c r="D24" s="98">
        <v>229</v>
      </c>
      <c r="E24" s="32">
        <v>230</v>
      </c>
      <c r="F24" s="32"/>
      <c r="G24" s="32"/>
      <c r="H24" s="75"/>
      <c r="I24" s="32"/>
      <c r="J24" s="32"/>
      <c r="K24" s="32"/>
      <c r="L24" s="32"/>
      <c r="M24" s="32"/>
      <c r="N24" s="32"/>
      <c r="O24" s="32"/>
      <c r="P24" s="33"/>
      <c r="Q24" s="84">
        <f aca="true" t="shared" si="1" ref="Q24:Q31">SUM(E24:P24)</f>
        <v>230</v>
      </c>
    </row>
    <row r="25" spans="1:17" ht="18" customHeight="1">
      <c r="A25" s="66" t="s">
        <v>35</v>
      </c>
      <c r="B25" s="61" t="s">
        <v>36</v>
      </c>
      <c r="C25" s="8"/>
      <c r="D25" s="99">
        <v>276</v>
      </c>
      <c r="E25" s="34">
        <v>248</v>
      </c>
      <c r="F25" s="74"/>
      <c r="G25" s="34"/>
      <c r="H25" s="74"/>
      <c r="I25" s="34"/>
      <c r="J25" s="34"/>
      <c r="K25" s="34"/>
      <c r="L25" s="34"/>
      <c r="M25" s="34"/>
      <c r="N25" s="34"/>
      <c r="O25" s="34"/>
      <c r="P25" s="35"/>
      <c r="Q25" s="84">
        <f t="shared" si="1"/>
        <v>248</v>
      </c>
    </row>
    <row r="26" spans="1:17" ht="18" customHeight="1">
      <c r="A26" s="66" t="s">
        <v>1</v>
      </c>
      <c r="B26" s="57" t="s">
        <v>37</v>
      </c>
      <c r="C26" s="8"/>
      <c r="D26" s="103">
        <v>130</v>
      </c>
      <c r="E26" s="36">
        <f>SUM(D26+E24-E25)</f>
        <v>112</v>
      </c>
      <c r="F26" s="72"/>
      <c r="G26" s="72"/>
      <c r="H26" s="72"/>
      <c r="I26" s="72"/>
      <c r="J26" s="72"/>
      <c r="K26" s="72"/>
      <c r="L26" s="72"/>
      <c r="M26" s="72"/>
      <c r="N26" s="36"/>
      <c r="O26" s="36"/>
      <c r="P26" s="36"/>
      <c r="Q26" s="84">
        <f t="shared" si="1"/>
        <v>112</v>
      </c>
    </row>
    <row r="27" spans="1:17" ht="18" customHeight="1" thickBot="1">
      <c r="A27" s="22"/>
      <c r="B27" s="58" t="s">
        <v>38</v>
      </c>
      <c r="C27" s="12"/>
      <c r="D27" s="100">
        <v>3211</v>
      </c>
      <c r="E27" s="37">
        <v>2866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85">
        <f t="shared" si="1"/>
        <v>2866</v>
      </c>
    </row>
    <row r="28" spans="1:17" ht="18" customHeight="1" thickTop="1">
      <c r="A28" s="21"/>
      <c r="B28" s="60" t="s">
        <v>34</v>
      </c>
      <c r="C28" s="8"/>
      <c r="D28" s="99">
        <v>48</v>
      </c>
      <c r="E28" s="34">
        <v>40</v>
      </c>
      <c r="F28" s="34"/>
      <c r="G28" s="34"/>
      <c r="H28" s="74"/>
      <c r="I28" s="34"/>
      <c r="J28" s="34"/>
      <c r="K28" s="34"/>
      <c r="L28" s="34"/>
      <c r="M28" s="34"/>
      <c r="N28" s="34"/>
      <c r="O28" s="34"/>
      <c r="P28" s="35"/>
      <c r="Q28" s="84">
        <f t="shared" si="1"/>
        <v>40</v>
      </c>
    </row>
    <row r="29" spans="1:17" ht="18" customHeight="1">
      <c r="A29" s="66" t="s">
        <v>39</v>
      </c>
      <c r="B29" s="60" t="s">
        <v>36</v>
      </c>
      <c r="C29" s="8"/>
      <c r="D29" s="99">
        <v>51</v>
      </c>
      <c r="E29" s="34">
        <v>36</v>
      </c>
      <c r="F29" s="34"/>
      <c r="G29" s="34"/>
      <c r="H29" s="74"/>
      <c r="I29" s="74"/>
      <c r="J29" s="34"/>
      <c r="K29" s="34"/>
      <c r="L29" s="34"/>
      <c r="M29" s="34"/>
      <c r="N29" s="34"/>
      <c r="O29" s="34"/>
      <c r="P29" s="35"/>
      <c r="Q29" s="84">
        <f t="shared" si="1"/>
        <v>36</v>
      </c>
    </row>
    <row r="30" spans="1:17" ht="18" customHeight="1">
      <c r="A30" s="66" t="s">
        <v>1</v>
      </c>
      <c r="B30" s="57" t="s">
        <v>37</v>
      </c>
      <c r="C30" s="8"/>
      <c r="D30" s="104">
        <v>10</v>
      </c>
      <c r="E30" s="36">
        <f>D30+E28-E29</f>
        <v>14</v>
      </c>
      <c r="F30" s="36"/>
      <c r="G30" s="72"/>
      <c r="H30" s="72"/>
      <c r="I30" s="80"/>
      <c r="J30" s="36"/>
      <c r="K30" s="36"/>
      <c r="L30" s="36"/>
      <c r="M30" s="36"/>
      <c r="N30" s="36"/>
      <c r="O30" s="36"/>
      <c r="P30" s="36"/>
      <c r="Q30" s="84">
        <f t="shared" si="1"/>
        <v>14</v>
      </c>
    </row>
    <row r="31" spans="2:17" ht="18" customHeight="1">
      <c r="B31" s="59" t="s">
        <v>38</v>
      </c>
      <c r="C31" s="9"/>
      <c r="D31" s="101">
        <v>381</v>
      </c>
      <c r="E31" s="39">
        <v>258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90"/>
      <c r="Q31" s="86">
        <f t="shared" si="1"/>
        <v>258</v>
      </c>
    </row>
    <row r="32" spans="3:17" s="31" customFormat="1" ht="12" customHeight="1">
      <c r="C32" s="69"/>
      <c r="D32" s="70"/>
      <c r="E32" s="70"/>
      <c r="F32" s="70"/>
      <c r="G32" s="70"/>
      <c r="H32" s="70"/>
      <c r="I32" s="70"/>
      <c r="J32" s="70"/>
      <c r="K32" s="70"/>
      <c r="L32" s="69"/>
      <c r="M32" s="69"/>
      <c r="N32" s="69"/>
      <c r="O32" s="69"/>
      <c r="P32" s="69"/>
      <c r="Q32" s="87"/>
    </row>
    <row r="33" spans="1:17" s="45" customFormat="1" ht="19.5">
      <c r="A33" s="44" t="s">
        <v>40</v>
      </c>
      <c r="B33" s="45" t="s">
        <v>41</v>
      </c>
      <c r="D33" s="44"/>
      <c r="E33" s="44"/>
      <c r="F33" s="44"/>
      <c r="G33" s="44" t="s">
        <v>42</v>
      </c>
      <c r="I33" s="44"/>
      <c r="J33" s="44"/>
      <c r="K33" s="44"/>
      <c r="M33" s="45" t="s">
        <v>43</v>
      </c>
      <c r="Q33" s="44"/>
    </row>
  </sheetData>
  <mergeCells count="9">
    <mergeCell ref="B23:C23"/>
    <mergeCell ref="B3:P3"/>
    <mergeCell ref="B8:B14"/>
    <mergeCell ref="A1:B1"/>
    <mergeCell ref="A2:B2"/>
    <mergeCell ref="M1:N1"/>
    <mergeCell ref="M2:N2"/>
    <mergeCell ref="B6:C6"/>
    <mergeCell ref="B20:Q20"/>
  </mergeCells>
  <printOptions/>
  <pageMargins left="0.28" right="0.27" top="0.4" bottom="0.38" header="0.31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C1">
      <selection activeCell="Q31" sqref="Q31"/>
    </sheetView>
  </sheetViews>
  <sheetFormatPr defaultColWidth="9.00390625" defaultRowHeight="16.5"/>
  <cols>
    <col min="1" max="1" width="11.625" style="0" customWidth="1"/>
    <col min="2" max="2" width="12.625" style="0" customWidth="1"/>
    <col min="3" max="3" width="5.625" style="3" customWidth="1"/>
    <col min="4" max="5" width="9.625" style="2" customWidth="1"/>
    <col min="6" max="11" width="7.625" style="2" customWidth="1"/>
    <col min="12" max="12" width="7.625" style="3" customWidth="1"/>
    <col min="13" max="13" width="7.25390625" style="3" customWidth="1"/>
    <col min="14" max="14" width="7.50390625" style="3" customWidth="1"/>
    <col min="15" max="16" width="7.625" style="3" customWidth="1"/>
    <col min="17" max="17" width="8.00390625" style="2" customWidth="1"/>
  </cols>
  <sheetData>
    <row r="1" spans="1:17" s="23" customFormat="1" ht="13.5" customHeight="1">
      <c r="A1" s="114" t="s">
        <v>48</v>
      </c>
      <c r="B1" s="114"/>
      <c r="D1" s="24"/>
      <c r="E1" s="24"/>
      <c r="F1" s="24"/>
      <c r="G1" s="24"/>
      <c r="H1" s="24"/>
      <c r="I1" s="24"/>
      <c r="J1" s="24"/>
      <c r="K1" s="24"/>
      <c r="M1" s="115" t="s">
        <v>49</v>
      </c>
      <c r="N1" s="116"/>
      <c r="O1" s="25" t="s">
        <v>50</v>
      </c>
      <c r="P1" s="26"/>
      <c r="Q1" s="63"/>
    </row>
    <row r="2" spans="1:17" s="23" customFormat="1" ht="13.5" customHeight="1">
      <c r="A2" s="114" t="s">
        <v>51</v>
      </c>
      <c r="B2" s="114"/>
      <c r="D2" s="24"/>
      <c r="E2" s="24"/>
      <c r="F2" s="24"/>
      <c r="G2" s="24"/>
      <c r="H2" s="24"/>
      <c r="I2" s="24"/>
      <c r="J2" s="24"/>
      <c r="K2" s="24"/>
      <c r="M2" s="115" t="s">
        <v>52</v>
      </c>
      <c r="N2" s="116"/>
      <c r="O2" s="27" t="s">
        <v>53</v>
      </c>
      <c r="P2" s="28"/>
      <c r="Q2" s="64"/>
    </row>
    <row r="3" spans="2:17" s="1" customFormat="1" ht="46.5" customHeight="1">
      <c r="B3" s="109" t="s">
        <v>93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65"/>
    </row>
    <row r="4" ht="15.75" customHeight="1">
      <c r="A4" s="45" t="s">
        <v>54</v>
      </c>
    </row>
    <row r="5" ht="3" customHeight="1">
      <c r="A5" s="20"/>
    </row>
    <row r="6" spans="2:17" s="29" customFormat="1" ht="18" customHeight="1">
      <c r="B6" s="107" t="s">
        <v>55</v>
      </c>
      <c r="C6" s="108"/>
      <c r="D6" s="81" t="s">
        <v>56</v>
      </c>
      <c r="E6" s="40" t="s">
        <v>57</v>
      </c>
      <c r="F6" s="40" t="s">
        <v>58</v>
      </c>
      <c r="G6" s="40" t="s">
        <v>59</v>
      </c>
      <c r="H6" s="40" t="s">
        <v>60</v>
      </c>
      <c r="I6" s="40" t="s">
        <v>61</v>
      </c>
      <c r="J6" s="40" t="s">
        <v>62</v>
      </c>
      <c r="K6" s="41" t="s">
        <v>63</v>
      </c>
      <c r="L6" s="41" t="s">
        <v>64</v>
      </c>
      <c r="M6" s="41" t="s">
        <v>65</v>
      </c>
      <c r="N6" s="41" t="s">
        <v>66</v>
      </c>
      <c r="O6" s="40" t="s">
        <v>67</v>
      </c>
      <c r="P6" s="42" t="s">
        <v>68</v>
      </c>
      <c r="Q6" s="43" t="s">
        <v>69</v>
      </c>
    </row>
    <row r="7" spans="2:17" s="46" customFormat="1" ht="18" customHeight="1">
      <c r="B7" s="62" t="s">
        <v>70</v>
      </c>
      <c r="C7" s="47"/>
      <c r="D7" s="94">
        <v>195</v>
      </c>
      <c r="E7" s="73">
        <v>200</v>
      </c>
      <c r="F7" s="48">
        <v>142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05">
        <f aca="true" t="shared" si="0" ref="Q7:Q15">E7+F7+G7+H7+I7+J7+K7+L7+M7+N7+O7+P7</f>
        <v>342</v>
      </c>
    </row>
    <row r="8" spans="2:17" s="49" customFormat="1" ht="18" customHeight="1">
      <c r="B8" s="111" t="s">
        <v>71</v>
      </c>
      <c r="C8" s="50" t="s">
        <v>72</v>
      </c>
      <c r="D8" s="95">
        <v>150</v>
      </c>
      <c r="E8" s="51">
        <v>142</v>
      </c>
      <c r="F8" s="51">
        <v>110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105">
        <f t="shared" si="0"/>
        <v>252</v>
      </c>
    </row>
    <row r="9" spans="2:17" s="49" customFormat="1" ht="18" customHeight="1">
      <c r="B9" s="112"/>
      <c r="C9" s="52" t="s">
        <v>73</v>
      </c>
      <c r="D9" s="95">
        <v>3</v>
      </c>
      <c r="E9" s="51">
        <v>3</v>
      </c>
      <c r="F9" s="51">
        <v>0</v>
      </c>
      <c r="G9" s="51"/>
      <c r="H9" s="51"/>
      <c r="I9" s="77"/>
      <c r="J9" s="79"/>
      <c r="K9" s="51"/>
      <c r="L9" s="51"/>
      <c r="M9" s="51"/>
      <c r="N9" s="51"/>
      <c r="O9" s="51"/>
      <c r="P9" s="51"/>
      <c r="Q9" s="106">
        <f t="shared" si="0"/>
        <v>3</v>
      </c>
    </row>
    <row r="10" spans="2:17" s="49" customFormat="1" ht="18" customHeight="1">
      <c r="B10" s="112"/>
      <c r="C10" s="52" t="s">
        <v>74</v>
      </c>
      <c r="D10" s="95">
        <v>17</v>
      </c>
      <c r="E10" s="51">
        <v>8</v>
      </c>
      <c r="F10" s="51">
        <v>6</v>
      </c>
      <c r="G10" s="51"/>
      <c r="H10" s="51"/>
      <c r="I10" s="51"/>
      <c r="J10" s="78"/>
      <c r="K10" s="51"/>
      <c r="L10" s="89"/>
      <c r="M10" s="51"/>
      <c r="N10" s="77"/>
      <c r="O10" s="51"/>
      <c r="P10" s="51"/>
      <c r="Q10" s="106">
        <f t="shared" si="0"/>
        <v>14</v>
      </c>
    </row>
    <row r="11" spans="2:17" s="49" customFormat="1" ht="18" customHeight="1">
      <c r="B11" s="112"/>
      <c r="C11" s="52" t="s">
        <v>75</v>
      </c>
      <c r="D11" s="95">
        <v>2</v>
      </c>
      <c r="E11" s="51">
        <v>4</v>
      </c>
      <c r="F11" s="51">
        <v>5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106">
        <f t="shared" si="0"/>
        <v>9</v>
      </c>
    </row>
    <row r="12" spans="2:17" s="49" customFormat="1" ht="18" customHeight="1">
      <c r="B12" s="112"/>
      <c r="C12" s="52" t="s">
        <v>76</v>
      </c>
      <c r="D12" s="95">
        <v>20</v>
      </c>
      <c r="E12" s="51">
        <v>17</v>
      </c>
      <c r="F12" s="51">
        <v>13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106">
        <f t="shared" si="0"/>
        <v>30</v>
      </c>
    </row>
    <row r="13" spans="2:17" s="49" customFormat="1" ht="18" customHeight="1">
      <c r="B13" s="112"/>
      <c r="C13" s="52" t="s">
        <v>77</v>
      </c>
      <c r="D13" s="95">
        <v>1</v>
      </c>
      <c r="E13" s="77">
        <v>0</v>
      </c>
      <c r="F13" s="51">
        <v>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106">
        <f t="shared" si="0"/>
        <v>1</v>
      </c>
    </row>
    <row r="14" spans="2:17" s="46" customFormat="1" ht="18" customHeight="1">
      <c r="B14" s="113"/>
      <c r="C14" s="53" t="s">
        <v>69</v>
      </c>
      <c r="D14" s="96">
        <f>SUM(D8:D13)</f>
        <v>193</v>
      </c>
      <c r="E14" s="48">
        <f>SUM(E8:E13)</f>
        <v>174</v>
      </c>
      <c r="F14" s="48">
        <f>SUM(F8:F13)</f>
        <v>135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82">
        <f t="shared" si="0"/>
        <v>309</v>
      </c>
    </row>
    <row r="15" spans="2:17" s="49" customFormat="1" ht="18" customHeight="1">
      <c r="B15" s="56" t="s">
        <v>78</v>
      </c>
      <c r="C15" s="54"/>
      <c r="D15" s="102">
        <v>291</v>
      </c>
      <c r="E15" s="71">
        <f>D15+E7-E14</f>
        <v>317</v>
      </c>
      <c r="F15" s="71">
        <f>E15+F7-F14</f>
        <v>324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>
        <f>F15</f>
        <v>324</v>
      </c>
    </row>
    <row r="16" spans="2:17" s="49" customFormat="1" ht="18" customHeight="1">
      <c r="B16" s="56" t="s">
        <v>79</v>
      </c>
      <c r="C16" s="54"/>
      <c r="D16" s="97">
        <v>446</v>
      </c>
      <c r="E16" s="55">
        <v>520</v>
      </c>
      <c r="F16" s="55">
        <v>436</v>
      </c>
      <c r="G16" s="55"/>
      <c r="H16" s="55"/>
      <c r="I16" s="55"/>
      <c r="J16" s="55"/>
      <c r="K16" s="55"/>
      <c r="L16" s="71"/>
      <c r="M16" s="55"/>
      <c r="N16" s="55"/>
      <c r="O16" s="55"/>
      <c r="P16" s="55"/>
      <c r="Q16" s="82">
        <f>SUM(E16:P16)</f>
        <v>956</v>
      </c>
    </row>
    <row r="17" spans="2:17" ht="3.75" customHeight="1">
      <c r="B17" s="15"/>
      <c r="C17" s="16"/>
      <c r="D17" s="17"/>
      <c r="E17" s="67"/>
      <c r="F17" s="67"/>
      <c r="G17" s="67"/>
      <c r="H17" s="13"/>
      <c r="I17" s="67"/>
      <c r="J17" s="67"/>
      <c r="K17" s="13"/>
      <c r="L17" s="13"/>
      <c r="M17" s="13"/>
      <c r="N17" s="13"/>
      <c r="O17" s="13"/>
      <c r="P17" s="13"/>
      <c r="Q17" s="83"/>
    </row>
    <row r="18" spans="2:14" ht="12" customHeight="1">
      <c r="B18" s="19" t="s">
        <v>80</v>
      </c>
      <c r="D18" s="14"/>
      <c r="K18" s="10"/>
      <c r="L18" s="11"/>
      <c r="M18" s="11"/>
      <c r="N18" s="11"/>
    </row>
    <row r="19" spans="1:17" s="5" customFormat="1" ht="12" customHeight="1">
      <c r="A19" s="18"/>
      <c r="B19" s="76"/>
      <c r="C19" s="68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8"/>
      <c r="P19" s="68"/>
      <c r="Q19" s="67"/>
    </row>
    <row r="20" spans="1:17" s="5" customFormat="1" ht="12" customHeight="1">
      <c r="A20" s="18"/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ht="17.25" customHeight="1">
      <c r="A21" s="45" t="s">
        <v>81</v>
      </c>
    </row>
    <row r="22" ht="4.5" customHeight="1">
      <c r="A22" s="20"/>
    </row>
    <row r="23" spans="1:17" s="29" customFormat="1" ht="18" customHeight="1">
      <c r="A23" s="30"/>
      <c r="B23" s="107" t="s">
        <v>55</v>
      </c>
      <c r="C23" s="108"/>
      <c r="D23" s="40" t="s">
        <v>82</v>
      </c>
      <c r="E23" s="40" t="s">
        <v>57</v>
      </c>
      <c r="F23" s="40" t="s">
        <v>58</v>
      </c>
      <c r="G23" s="40" t="s">
        <v>59</v>
      </c>
      <c r="H23" s="40" t="s">
        <v>60</v>
      </c>
      <c r="I23" s="40" t="s">
        <v>61</v>
      </c>
      <c r="J23" s="40" t="s">
        <v>62</v>
      </c>
      <c r="K23" s="40" t="s">
        <v>63</v>
      </c>
      <c r="L23" s="40" t="s">
        <v>64</v>
      </c>
      <c r="M23" s="40" t="s">
        <v>65</v>
      </c>
      <c r="N23" s="40" t="s">
        <v>66</v>
      </c>
      <c r="O23" s="40" t="s">
        <v>67</v>
      </c>
      <c r="P23" s="40" t="s">
        <v>68</v>
      </c>
      <c r="Q23" s="43" t="s">
        <v>69</v>
      </c>
    </row>
    <row r="24" spans="1:17" ht="18" customHeight="1">
      <c r="A24" s="21"/>
      <c r="B24" s="60" t="s">
        <v>83</v>
      </c>
      <c r="C24" s="7"/>
      <c r="D24" s="98">
        <v>229</v>
      </c>
      <c r="E24" s="32">
        <v>230</v>
      </c>
      <c r="F24" s="32">
        <v>215</v>
      </c>
      <c r="G24" s="32"/>
      <c r="H24" s="75"/>
      <c r="I24" s="32"/>
      <c r="J24" s="32"/>
      <c r="K24" s="32"/>
      <c r="L24" s="32"/>
      <c r="M24" s="32"/>
      <c r="N24" s="32"/>
      <c r="O24" s="32"/>
      <c r="P24" s="33"/>
      <c r="Q24" s="84">
        <f aca="true" t="shared" si="1" ref="Q24:Q31">SUM(E24:P24)</f>
        <v>445</v>
      </c>
    </row>
    <row r="25" spans="1:17" ht="18" customHeight="1">
      <c r="A25" s="66" t="s">
        <v>84</v>
      </c>
      <c r="B25" s="61" t="s">
        <v>85</v>
      </c>
      <c r="C25" s="8"/>
      <c r="D25" s="99">
        <v>276</v>
      </c>
      <c r="E25" s="34">
        <v>248</v>
      </c>
      <c r="F25" s="74">
        <v>197</v>
      </c>
      <c r="G25" s="34"/>
      <c r="H25" s="74"/>
      <c r="I25" s="34"/>
      <c r="J25" s="34"/>
      <c r="K25" s="34"/>
      <c r="L25" s="34"/>
      <c r="M25" s="34"/>
      <c r="N25" s="34"/>
      <c r="O25" s="34"/>
      <c r="P25" s="35"/>
      <c r="Q25" s="84">
        <f t="shared" si="1"/>
        <v>445</v>
      </c>
    </row>
    <row r="26" spans="1:17" ht="18" customHeight="1">
      <c r="A26" s="66" t="s">
        <v>1</v>
      </c>
      <c r="B26" s="57" t="s">
        <v>86</v>
      </c>
      <c r="C26" s="8"/>
      <c r="D26" s="103">
        <v>130</v>
      </c>
      <c r="E26" s="36">
        <f>SUM(D26+E24-E25)</f>
        <v>112</v>
      </c>
      <c r="F26" s="36">
        <f>SUM(E26+F24-F25)</f>
        <v>130</v>
      </c>
      <c r="G26" s="72"/>
      <c r="H26" s="72"/>
      <c r="I26" s="72"/>
      <c r="J26" s="72"/>
      <c r="K26" s="72"/>
      <c r="L26" s="72"/>
      <c r="M26" s="72"/>
      <c r="N26" s="36"/>
      <c r="O26" s="36"/>
      <c r="P26" s="36"/>
      <c r="Q26" s="84">
        <f>F26</f>
        <v>130</v>
      </c>
    </row>
    <row r="27" spans="1:17" ht="18" customHeight="1" thickBot="1">
      <c r="A27" s="22"/>
      <c r="B27" s="58" t="s">
        <v>87</v>
      </c>
      <c r="C27" s="12"/>
      <c r="D27" s="100">
        <v>3211</v>
      </c>
      <c r="E27" s="37">
        <v>2866</v>
      </c>
      <c r="F27" s="37">
        <v>1833</v>
      </c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85">
        <f t="shared" si="1"/>
        <v>4699</v>
      </c>
    </row>
    <row r="28" spans="1:17" ht="18" customHeight="1" thickTop="1">
      <c r="A28" s="21"/>
      <c r="B28" s="60" t="s">
        <v>83</v>
      </c>
      <c r="C28" s="8"/>
      <c r="D28" s="99">
        <v>48</v>
      </c>
      <c r="E28" s="34">
        <v>40</v>
      </c>
      <c r="F28" s="34">
        <v>41</v>
      </c>
      <c r="G28" s="34"/>
      <c r="H28" s="74"/>
      <c r="I28" s="34"/>
      <c r="J28" s="34"/>
      <c r="K28" s="34"/>
      <c r="L28" s="34"/>
      <c r="M28" s="34"/>
      <c r="N28" s="34"/>
      <c r="O28" s="34"/>
      <c r="P28" s="35"/>
      <c r="Q28" s="84">
        <f t="shared" si="1"/>
        <v>81</v>
      </c>
    </row>
    <row r="29" spans="1:17" ht="18" customHeight="1">
      <c r="A29" s="66" t="s">
        <v>88</v>
      </c>
      <c r="B29" s="60" t="s">
        <v>85</v>
      </c>
      <c r="C29" s="8"/>
      <c r="D29" s="99">
        <v>51</v>
      </c>
      <c r="E29" s="34">
        <v>36</v>
      </c>
      <c r="F29" s="34">
        <v>41</v>
      </c>
      <c r="G29" s="34"/>
      <c r="H29" s="74"/>
      <c r="I29" s="74"/>
      <c r="J29" s="34"/>
      <c r="K29" s="34"/>
      <c r="L29" s="34"/>
      <c r="M29" s="34"/>
      <c r="N29" s="34"/>
      <c r="O29" s="34"/>
      <c r="P29" s="35"/>
      <c r="Q29" s="84">
        <f t="shared" si="1"/>
        <v>77</v>
      </c>
    </row>
    <row r="30" spans="1:17" ht="18" customHeight="1">
      <c r="A30" s="66" t="s">
        <v>1</v>
      </c>
      <c r="B30" s="57" t="s">
        <v>86</v>
      </c>
      <c r="C30" s="8"/>
      <c r="D30" s="104">
        <v>10</v>
      </c>
      <c r="E30" s="36">
        <f>D30+E28-E29</f>
        <v>14</v>
      </c>
      <c r="F30" s="36">
        <f>E30+F28-F29</f>
        <v>14</v>
      </c>
      <c r="G30" s="72"/>
      <c r="H30" s="72"/>
      <c r="I30" s="80"/>
      <c r="J30" s="36"/>
      <c r="K30" s="36"/>
      <c r="L30" s="36"/>
      <c r="M30" s="36"/>
      <c r="N30" s="36"/>
      <c r="O30" s="36"/>
      <c r="P30" s="36"/>
      <c r="Q30" s="84">
        <f>F30</f>
        <v>14</v>
      </c>
    </row>
    <row r="31" spans="2:17" ht="18" customHeight="1">
      <c r="B31" s="59" t="s">
        <v>87</v>
      </c>
      <c r="C31" s="9"/>
      <c r="D31" s="101">
        <v>381</v>
      </c>
      <c r="E31" s="39">
        <v>258</v>
      </c>
      <c r="F31" s="39">
        <v>246</v>
      </c>
      <c r="G31" s="39"/>
      <c r="H31" s="39"/>
      <c r="I31" s="39"/>
      <c r="J31" s="39"/>
      <c r="K31" s="39"/>
      <c r="L31" s="39"/>
      <c r="M31" s="39"/>
      <c r="N31" s="39"/>
      <c r="O31" s="39"/>
      <c r="P31" s="90"/>
      <c r="Q31" s="86">
        <f t="shared" si="1"/>
        <v>504</v>
      </c>
    </row>
    <row r="32" spans="3:17" s="31" customFormat="1" ht="12" customHeight="1">
      <c r="C32" s="69"/>
      <c r="D32" s="70"/>
      <c r="E32" s="70"/>
      <c r="F32" s="70"/>
      <c r="G32" s="70"/>
      <c r="H32" s="70"/>
      <c r="I32" s="70"/>
      <c r="J32" s="70"/>
      <c r="K32" s="70"/>
      <c r="L32" s="69"/>
      <c r="M32" s="69"/>
      <c r="N32" s="69"/>
      <c r="O32" s="69"/>
      <c r="P32" s="69"/>
      <c r="Q32" s="70"/>
    </row>
    <row r="33" spans="1:17" s="45" customFormat="1" ht="19.5">
      <c r="A33" s="44" t="s">
        <v>89</v>
      </c>
      <c r="B33" s="45" t="s">
        <v>90</v>
      </c>
      <c r="D33" s="44"/>
      <c r="E33" s="44"/>
      <c r="F33" s="44"/>
      <c r="G33" s="44" t="s">
        <v>91</v>
      </c>
      <c r="I33" s="44"/>
      <c r="J33" s="44"/>
      <c r="K33" s="44"/>
      <c r="M33" s="45" t="s">
        <v>92</v>
      </c>
      <c r="Q33" s="44"/>
    </row>
  </sheetData>
  <mergeCells count="9">
    <mergeCell ref="B23:C23"/>
    <mergeCell ref="B3:P3"/>
    <mergeCell ref="B8:B14"/>
    <mergeCell ref="A1:B1"/>
    <mergeCell ref="A2:B2"/>
    <mergeCell ref="M1:N1"/>
    <mergeCell ref="M2:N2"/>
    <mergeCell ref="B6:C6"/>
    <mergeCell ref="B20:Q20"/>
  </mergeCells>
  <printOptions/>
  <pageMargins left="0.28" right="0.27" top="0.4" bottom="0.38" header="0.3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2008-03-04T10:37:19Z</cp:lastPrinted>
  <dcterms:created xsi:type="dcterms:W3CDTF">2005-05-08T02:11:54Z</dcterms:created>
  <dcterms:modified xsi:type="dcterms:W3CDTF">2008-03-04T10:37:32Z</dcterms:modified>
  <cp:category/>
  <cp:version/>
  <cp:contentType/>
  <cp:contentStatus/>
</cp:coreProperties>
</file>