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<sst xmlns="http://schemas.openxmlformats.org/spreadsheetml/2006/main" count="61" uniqueCount="52">
  <si>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</si>
  <si>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</si>
  <si>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</si>
  <si>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</si>
  <si>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複驗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</si>
  <si>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</si>
  <si>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</si>
  <si>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</si>
  <si>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</si>
  <si>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</si>
  <si>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</si>
  <si>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</si>
  <si>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</si>
  <si>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</si>
  <si>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</si>
  <si>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</si>
  <si>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</si>
  <si>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</si>
  <si>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</si>
  <si>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</si>
  <si>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</si>
  <si>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</si>
  <si>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</si>
  <si>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</si>
  <si>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</si>
  <si>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</si>
  <si>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</si>
  <si>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</si>
  <si>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</si>
  <si>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</si>
  <si>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</si>
  <si>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</si>
  <si>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</si>
  <si>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</si>
  <si>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</si>
  <si>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</si>
  <si>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</si>
  <si>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</si>
  <si>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</si>
  <si>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t xml:space="preserve"> </t>
  </si>
  <si>
    <t xml:space="preserve">  </t>
  </si>
  <si>
    <t>死因
鑑定</t>
  </si>
  <si>
    <t>解剖</t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</si>
  <si>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1-9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</si>
  <si>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1-9</t>
    </r>
    <r>
      <rPr>
        <sz val="10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</si>
  <si>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</si>
  <si>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</si>
  <si>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1-9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</si>
  <si>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1-9</t>
    </r>
    <r>
      <rPr>
        <sz val="11"/>
        <color indexed="8"/>
        <rFont val="標楷體"/>
        <family val="4"/>
      </rPr>
      <t>月</t>
    </r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</si>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</sst>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9.75"/>
      <name val="Times New Roman"/>
      <family val="1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26" fillId="0" borderId="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179" fontId="26" fillId="0" borderId="0" xfId="0" applyNumberFormat="1" applyFont="1" applyBorder="1" applyAlignment="1">
      <alignment horizontal="right" vertical="center"/>
    </xf>
    <xf numFmtId="179" fontId="26" fillId="0" borderId="6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99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'收結案件統計'!$D$12:$I$12</c:f>
              <c:numCache>
                <c:ptCount val="6"/>
                <c:pt idx="0">
                  <c:v>1056</c:v>
                </c:pt>
                <c:pt idx="1">
                  <c:v>30</c:v>
                </c:pt>
                <c:pt idx="2">
                  <c:v>139</c:v>
                </c:pt>
                <c:pt idx="3">
                  <c:v>1074</c:v>
                </c:pt>
                <c:pt idx="4">
                  <c:v>182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1411</c:v>
                </c:pt>
                <c:pt idx="1">
                  <c:v>22</c:v>
                </c:pt>
                <c:pt idx="2">
                  <c:v>53</c:v>
                </c:pt>
                <c:pt idx="3">
                  <c:v>1431</c:v>
                </c:pt>
                <c:pt idx="4">
                  <c:v>192</c:v>
                </c:pt>
                <c:pt idx="5">
                  <c:v>7</c:v>
                </c:pt>
              </c:numCache>
            </c:numRef>
          </c:val>
        </c:ser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16816147"/>
        <c:crosses val="autoZero"/>
        <c:auto val="1"/>
        <c:lblOffset val="0"/>
        <c:noMultiLvlLbl val="0"/>
      </c:catAx>
      <c:valAx>
        <c:axId val="16816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238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875"/>
          <c:w val="0.218"/>
          <c:h val="0.1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127596"/>
        <c:axId val="19930637"/>
      </c:bar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30637"/>
        <c:crosses val="autoZero"/>
        <c:auto val="1"/>
        <c:lblOffset val="100"/>
        <c:noMultiLvlLbl val="0"/>
      </c:catAx>
      <c:valAx>
        <c:axId val="199306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127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256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4778</c:v>
                </c:pt>
                <c:pt idx="1">
                  <c:v>24386</c:v>
                </c:pt>
                <c:pt idx="2">
                  <c:v>2766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6044</c:v>
                </c:pt>
                <c:pt idx="1">
                  <c:v>28085</c:v>
                </c:pt>
                <c:pt idx="2">
                  <c:v>4078</c:v>
                </c:pt>
              </c:numCache>
            </c:numRef>
          </c:val>
        </c:ser>
        <c:axId val="45158006"/>
        <c:axId val="3768871"/>
      </c:barChart>
      <c:catAx>
        <c:axId val="45158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3768871"/>
        <c:crosses val="autoZero"/>
        <c:auto val="1"/>
        <c:lblOffset val="0"/>
        <c:noMultiLvlLbl val="0"/>
      </c:catAx>
      <c:valAx>
        <c:axId val="376887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58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5"/>
          <c:y val="0.28275"/>
          <c:w val="0.417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死因
鑑定
</a:t>
                    </a:r>
                    <a:r>
                      <a:rPr lang="en-US" cap="none" sz="975" b="0" i="0" u="none" baseline="0"/>
                      <a:t>45</a:t>
                    </a:r>
                    <a:r>
                      <a:rPr lang="en-US" cap="none" sz="975" b="0" i="0" u="none" baseline="0"/>
                      <a:t>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證物
鑑定
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法院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0.6355</cdr:y>
    </cdr:from>
    <cdr:to>
      <cdr:x>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52650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0.01875</cdr:y>
    </cdr:from>
    <cdr:to>
      <cdr:x>0.19625</cdr:x>
      <cdr:y>0.085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0.616</cdr:y>
    </cdr:from>
    <cdr:to>
      <cdr:x>1</cdr:x>
      <cdr:y>0.68425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628775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85725</xdr:rowOff>
    </xdr:to>
    <xdr:graphicFrame>
      <xdr:nvGraphicFramePr>
        <xdr:cNvPr id="2" name="Chart 3"/>
        <xdr:cNvGraphicFramePr/>
      </xdr:nvGraphicFramePr>
      <xdr:xfrm>
        <a:off x="28575" y="9629775"/>
        <a:ext cx="3876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9580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125075"/>
        <a:ext cx="35909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zoomScaleSheetLayoutView="100" workbookViewId="0" topLeftCell="A4">
      <selection activeCell="R10" sqref="R10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4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10</v>
      </c>
    </row>
    <row r="5" spans="1:16" ht="18" customHeight="1">
      <c r="A5" s="76" t="s">
        <v>7</v>
      </c>
      <c r="B5" s="77"/>
      <c r="C5" s="70" t="s">
        <v>8</v>
      </c>
      <c r="D5" s="71"/>
      <c r="E5" s="71"/>
      <c r="F5" s="71"/>
      <c r="G5" s="71"/>
      <c r="H5" s="71"/>
      <c r="I5" s="72"/>
      <c r="J5" s="73" t="s">
        <v>9</v>
      </c>
      <c r="K5" s="71"/>
      <c r="L5" s="71"/>
      <c r="M5" s="71"/>
      <c r="N5" s="71"/>
      <c r="O5" s="71"/>
      <c r="P5" s="71"/>
    </row>
    <row r="6" spans="1:16" ht="52.5" customHeight="1">
      <c r="A6" s="78"/>
      <c r="B6" s="79"/>
      <c r="C6" s="17" t="s">
        <v>0</v>
      </c>
      <c r="D6" s="18" t="s">
        <v>42</v>
      </c>
      <c r="E6" s="19" t="s">
        <v>4</v>
      </c>
      <c r="F6" s="19" t="s">
        <v>12</v>
      </c>
      <c r="G6" s="19" t="s">
        <v>41</v>
      </c>
      <c r="H6" s="19" t="s">
        <v>5</v>
      </c>
      <c r="I6" s="19" t="s">
        <v>13</v>
      </c>
      <c r="J6" s="17" t="s">
        <v>0</v>
      </c>
      <c r="K6" s="18" t="s">
        <v>42</v>
      </c>
      <c r="L6" s="19" t="s">
        <v>4</v>
      </c>
      <c r="M6" s="19" t="s">
        <v>12</v>
      </c>
      <c r="N6" s="19" t="s">
        <v>41</v>
      </c>
      <c r="O6" s="17" t="s">
        <v>5</v>
      </c>
      <c r="P6" s="20" t="s">
        <v>13</v>
      </c>
    </row>
    <row r="7" spans="1:16" ht="24.75" customHeight="1">
      <c r="A7" s="80" t="s">
        <v>1</v>
      </c>
      <c r="B7" s="81"/>
      <c r="C7" s="21">
        <f aca="true" t="shared" si="0" ref="C7:C13">SUM(D7:I7)</f>
        <v>3153</v>
      </c>
      <c r="D7" s="22">
        <v>1316</v>
      </c>
      <c r="E7" s="23">
        <v>71</v>
      </c>
      <c r="F7" s="23">
        <v>101</v>
      </c>
      <c r="G7" s="23">
        <v>1437</v>
      </c>
      <c r="H7" s="23">
        <v>226</v>
      </c>
      <c r="I7" s="23">
        <v>2</v>
      </c>
      <c r="J7" s="21">
        <f aca="true" t="shared" si="1" ref="J7:J13">SUM(K7:P7)</f>
        <v>3173</v>
      </c>
      <c r="K7" s="23">
        <v>1321</v>
      </c>
      <c r="L7" s="23">
        <v>71</v>
      </c>
      <c r="M7" s="23">
        <v>116</v>
      </c>
      <c r="N7" s="23">
        <v>1429</v>
      </c>
      <c r="O7" s="24">
        <v>232</v>
      </c>
      <c r="P7" s="24">
        <v>4</v>
      </c>
    </row>
    <row r="8" spans="1:16" ht="24.75" customHeight="1">
      <c r="A8" s="80" t="s">
        <v>2</v>
      </c>
      <c r="B8" s="81"/>
      <c r="C8" s="25">
        <f t="shared" si="0"/>
        <v>3488</v>
      </c>
      <c r="D8" s="26">
        <v>1502</v>
      </c>
      <c r="E8" s="24">
        <v>74</v>
      </c>
      <c r="F8" s="24">
        <v>139</v>
      </c>
      <c r="G8" s="24">
        <v>1538</v>
      </c>
      <c r="H8" s="24">
        <v>222</v>
      </c>
      <c r="I8" s="24">
        <v>13</v>
      </c>
      <c r="J8" s="25">
        <f t="shared" si="1"/>
        <v>3415</v>
      </c>
      <c r="K8" s="24">
        <v>1458</v>
      </c>
      <c r="L8" s="24">
        <v>85</v>
      </c>
      <c r="M8" s="24">
        <v>131</v>
      </c>
      <c r="N8" s="24">
        <v>1513</v>
      </c>
      <c r="O8" s="24">
        <v>216</v>
      </c>
      <c r="P8" s="24">
        <v>12</v>
      </c>
    </row>
    <row r="9" spans="1:16" ht="24.75" customHeight="1">
      <c r="A9" s="80" t="s">
        <v>3</v>
      </c>
      <c r="B9" s="81"/>
      <c r="C9" s="25">
        <f t="shared" si="0"/>
        <v>4104</v>
      </c>
      <c r="D9" s="26">
        <v>1779</v>
      </c>
      <c r="E9" s="24">
        <v>65</v>
      </c>
      <c r="F9" s="24">
        <v>170</v>
      </c>
      <c r="G9" s="24">
        <v>1820</v>
      </c>
      <c r="H9" s="24">
        <v>262</v>
      </c>
      <c r="I9" s="24">
        <v>8</v>
      </c>
      <c r="J9" s="25">
        <f t="shared" si="1"/>
        <v>4090</v>
      </c>
      <c r="K9" s="24">
        <v>1779</v>
      </c>
      <c r="L9" s="24">
        <v>60</v>
      </c>
      <c r="M9" s="24">
        <v>173</v>
      </c>
      <c r="N9" s="24">
        <v>1831</v>
      </c>
      <c r="O9" s="24">
        <v>234</v>
      </c>
      <c r="P9" s="24">
        <v>13</v>
      </c>
    </row>
    <row r="10" spans="1:16" ht="24.75" customHeight="1">
      <c r="A10" s="80" t="s">
        <v>14</v>
      </c>
      <c r="B10" s="81"/>
      <c r="C10" s="25">
        <f t="shared" si="0"/>
        <v>4373</v>
      </c>
      <c r="D10" s="26">
        <v>1916</v>
      </c>
      <c r="E10" s="24">
        <v>64</v>
      </c>
      <c r="F10" s="24">
        <v>183</v>
      </c>
      <c r="G10" s="24">
        <v>1928</v>
      </c>
      <c r="H10" s="24">
        <v>267</v>
      </c>
      <c r="I10" s="24">
        <v>15</v>
      </c>
      <c r="J10" s="25">
        <f t="shared" si="1"/>
        <v>4471</v>
      </c>
      <c r="K10" s="24">
        <v>1955</v>
      </c>
      <c r="L10" s="24">
        <v>67</v>
      </c>
      <c r="M10" s="24">
        <v>187</v>
      </c>
      <c r="N10" s="24">
        <v>1971</v>
      </c>
      <c r="O10" s="24">
        <v>279</v>
      </c>
      <c r="P10" s="24">
        <v>12</v>
      </c>
    </row>
    <row r="11" spans="1:17" ht="24.75" customHeight="1">
      <c r="A11" s="80" t="s">
        <v>36</v>
      </c>
      <c r="B11" s="81"/>
      <c r="C11" s="25">
        <f>SUM(D11:I11)</f>
        <v>3604</v>
      </c>
      <c r="D11" s="26">
        <v>1554</v>
      </c>
      <c r="E11" s="24">
        <v>46</v>
      </c>
      <c r="F11" s="24">
        <v>187</v>
      </c>
      <c r="G11" s="24">
        <v>1575</v>
      </c>
      <c r="H11" s="24">
        <v>230</v>
      </c>
      <c r="I11" s="24">
        <v>12</v>
      </c>
      <c r="J11" s="25">
        <f>SUM(K11:P11)</f>
        <v>3488</v>
      </c>
      <c r="K11" s="24">
        <v>1495</v>
      </c>
      <c r="L11" s="24">
        <v>39</v>
      </c>
      <c r="M11" s="24">
        <v>188</v>
      </c>
      <c r="N11" s="24">
        <v>1515</v>
      </c>
      <c r="O11" s="24">
        <v>237</v>
      </c>
      <c r="P11" s="24">
        <v>14</v>
      </c>
      <c r="Q11" s="30"/>
    </row>
    <row r="12" spans="1:16" ht="24.75" customHeight="1">
      <c r="A12" s="80" t="s">
        <v>43</v>
      </c>
      <c r="B12" s="80"/>
      <c r="C12" s="25">
        <f t="shared" si="0"/>
        <v>2489</v>
      </c>
      <c r="D12" s="26">
        <v>1056</v>
      </c>
      <c r="E12" s="24">
        <v>30</v>
      </c>
      <c r="F12" s="24">
        <v>139</v>
      </c>
      <c r="G12" s="24">
        <v>1074</v>
      </c>
      <c r="H12" s="24">
        <v>182</v>
      </c>
      <c r="I12" s="24">
        <v>8</v>
      </c>
      <c r="J12" s="25">
        <f t="shared" si="1"/>
        <v>2404</v>
      </c>
      <c r="K12" s="24">
        <v>1021</v>
      </c>
      <c r="L12" s="24">
        <v>31</v>
      </c>
      <c r="M12" s="24">
        <v>129</v>
      </c>
      <c r="N12" s="24">
        <v>1034</v>
      </c>
      <c r="O12" s="24">
        <v>180</v>
      </c>
      <c r="P12" s="24">
        <v>9</v>
      </c>
    </row>
    <row r="13" spans="1:17" ht="24.75" customHeight="1">
      <c r="A13" s="80" t="s">
        <v>44</v>
      </c>
      <c r="B13" s="81"/>
      <c r="C13" s="58">
        <f t="shared" si="0"/>
        <v>3116</v>
      </c>
      <c r="D13" s="59">
        <v>1411</v>
      </c>
      <c r="E13" s="60">
        <v>22</v>
      </c>
      <c r="F13" s="60">
        <v>53</v>
      </c>
      <c r="G13" s="60">
        <v>1431</v>
      </c>
      <c r="H13" s="60">
        <v>192</v>
      </c>
      <c r="I13" s="60">
        <v>7</v>
      </c>
      <c r="J13" s="58">
        <f t="shared" si="1"/>
        <v>3443</v>
      </c>
      <c r="K13" s="60">
        <v>1639</v>
      </c>
      <c r="L13" s="60">
        <v>25</v>
      </c>
      <c r="M13" s="60">
        <v>54</v>
      </c>
      <c r="N13" s="60">
        <v>1533</v>
      </c>
      <c r="O13" s="60">
        <v>185</v>
      </c>
      <c r="P13" s="60">
        <v>7</v>
      </c>
      <c r="Q13" s="30"/>
    </row>
    <row r="14" spans="1:16" ht="34.5" customHeight="1">
      <c r="A14" s="82" t="s">
        <v>6</v>
      </c>
      <c r="B14" s="83"/>
      <c r="C14" s="31">
        <f>C13/C12*100-100</f>
        <v>25.190839694656503</v>
      </c>
      <c r="D14" s="31">
        <f aca="true" t="shared" si="2" ref="D14:I14">D13/D12*100-100</f>
        <v>33.61742424242425</v>
      </c>
      <c r="E14" s="31">
        <f t="shared" si="2"/>
        <v>-26.66666666666667</v>
      </c>
      <c r="F14" s="31">
        <f t="shared" si="2"/>
        <v>-61.8705035971223</v>
      </c>
      <c r="G14" s="31">
        <f t="shared" si="2"/>
        <v>33.24022346368716</v>
      </c>
      <c r="H14" s="31">
        <f t="shared" si="2"/>
        <v>5.494505494505503</v>
      </c>
      <c r="I14" s="31">
        <f t="shared" si="2"/>
        <v>-12.5</v>
      </c>
      <c r="J14" s="31">
        <f>J13/J12*100-100</f>
        <v>43.219633943427624</v>
      </c>
      <c r="K14" s="31">
        <f aca="true" t="shared" si="3" ref="K14:P14">K13/K12*100-100</f>
        <v>60.52889324191969</v>
      </c>
      <c r="L14" s="31">
        <f t="shared" si="3"/>
        <v>-19.354838709677423</v>
      </c>
      <c r="M14" s="31">
        <f t="shared" si="3"/>
        <v>-58.13953488372093</v>
      </c>
      <c r="N14" s="31">
        <f t="shared" si="3"/>
        <v>48.25918762088975</v>
      </c>
      <c r="O14" s="31">
        <f t="shared" si="3"/>
        <v>2.7777777777777715</v>
      </c>
      <c r="P14" s="31">
        <f t="shared" si="3"/>
        <v>-22.222222222222214</v>
      </c>
    </row>
    <row r="15" spans="1:16" ht="11.25" customHeight="1">
      <c r="A15" s="55"/>
      <c r="B15" s="13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ht="9" customHeight="1">
      <c r="A16" s="55"/>
      <c r="B16" s="1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97年1-9月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5" ht="12.75">
      <c r="K65" s="2" t="s">
        <v>39</v>
      </c>
    </row>
  </sheetData>
  <mergeCells count="12">
    <mergeCell ref="A13:B13"/>
    <mergeCell ref="A14:B14"/>
    <mergeCell ref="A7:B7"/>
    <mergeCell ref="A8:B8"/>
    <mergeCell ref="A9:B9"/>
    <mergeCell ref="A10:B10"/>
    <mergeCell ref="A12:B12"/>
    <mergeCell ref="A11:B11"/>
    <mergeCell ref="C5:I5"/>
    <mergeCell ref="J5:P5"/>
    <mergeCell ref="A3:P3"/>
    <mergeCell ref="A5:B6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16" sqref="C16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17</v>
      </c>
      <c r="B1" s="86"/>
      <c r="C1" s="86"/>
      <c r="D1" s="86"/>
      <c r="E1" s="86"/>
    </row>
    <row r="2" s="9" customFormat="1" ht="22.5" customHeight="1">
      <c r="E2" s="32" t="s">
        <v>18</v>
      </c>
    </row>
    <row r="3" spans="1:5" s="9" customFormat="1" ht="33.75" customHeight="1">
      <c r="A3" s="87" t="s">
        <v>19</v>
      </c>
      <c r="B3" s="84" t="s">
        <v>11</v>
      </c>
      <c r="C3" s="85"/>
      <c r="D3" s="34" t="s">
        <v>20</v>
      </c>
      <c r="E3" s="34" t="s">
        <v>21</v>
      </c>
    </row>
    <row r="4" spans="1:5" s="9" customFormat="1" ht="24.75" customHeight="1">
      <c r="A4" s="88"/>
      <c r="B4" s="33" t="s">
        <v>22</v>
      </c>
      <c r="C4" s="35" t="s">
        <v>23</v>
      </c>
      <c r="D4" s="36"/>
      <c r="E4" s="37"/>
    </row>
    <row r="5" spans="1:5" s="9" customFormat="1" ht="24.75" customHeight="1">
      <c r="A5" s="38" t="s">
        <v>24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25</v>
      </c>
      <c r="B6" s="39">
        <v>592</v>
      </c>
      <c r="C6" s="39">
        <v>6261</v>
      </c>
      <c r="D6" s="39">
        <v>19382</v>
      </c>
      <c r="E6" s="39">
        <v>3356</v>
      </c>
    </row>
    <row r="7" spans="1:8" s="9" customFormat="1" ht="24.75" customHeight="1">
      <c r="A7" s="41" t="s">
        <v>26</v>
      </c>
      <c r="B7" s="39">
        <v>679</v>
      </c>
      <c r="C7" s="39">
        <v>7106</v>
      </c>
      <c r="D7" s="39">
        <v>17990</v>
      </c>
      <c r="E7" s="39">
        <v>3054</v>
      </c>
      <c r="H7" s="9" t="s">
        <v>40</v>
      </c>
    </row>
    <row r="8" spans="1:5" s="9" customFormat="1" ht="24.75" customHeight="1">
      <c r="A8" s="41" t="s">
        <v>37</v>
      </c>
      <c r="B8" s="42">
        <v>595</v>
      </c>
      <c r="C8" s="42">
        <v>6303</v>
      </c>
      <c r="D8" s="42">
        <v>32937</v>
      </c>
      <c r="E8" s="42">
        <v>4137</v>
      </c>
    </row>
    <row r="9" spans="1:9" s="9" customFormat="1" ht="24.75" customHeight="1">
      <c r="A9" s="41" t="s">
        <v>45</v>
      </c>
      <c r="B9" s="42">
        <v>454</v>
      </c>
      <c r="C9" s="42">
        <v>4778</v>
      </c>
      <c r="D9" s="42">
        <v>24386</v>
      </c>
      <c r="E9" s="42">
        <v>2766</v>
      </c>
      <c r="I9" s="9" t="s">
        <v>39</v>
      </c>
    </row>
    <row r="10" spans="1:5" s="9" customFormat="1" ht="24.75" customHeight="1">
      <c r="A10" s="41" t="s">
        <v>46</v>
      </c>
      <c r="B10" s="42">
        <v>678</v>
      </c>
      <c r="C10" s="42">
        <v>6044</v>
      </c>
      <c r="D10" s="61">
        <v>28085</v>
      </c>
      <c r="E10" s="61">
        <v>4078</v>
      </c>
    </row>
    <row r="11" spans="1:5" s="4" customFormat="1" ht="24.75" customHeight="1">
      <c r="A11" s="43" t="s">
        <v>27</v>
      </c>
      <c r="B11" s="44">
        <f>(B10-B9)/B9</f>
        <v>0.4933920704845815</v>
      </c>
      <c r="C11" s="44">
        <f>(C10-C9)/C9</f>
        <v>0.2649644202595228</v>
      </c>
      <c r="D11" s="44">
        <f>(D10-D9)/D9</f>
        <v>0.15168539325842698</v>
      </c>
      <c r="E11" s="44">
        <f>(E10-E9)/E9</f>
        <v>0.47433116413593635</v>
      </c>
    </row>
    <row r="12" spans="1:5" s="4" customFormat="1" ht="34.5" customHeight="1">
      <c r="A12" s="5"/>
      <c r="B12" s="89" t="s">
        <v>16</v>
      </c>
      <c r="C12" s="89"/>
      <c r="D12" s="89"/>
      <c r="E12" s="89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6" sqref="H6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0" t="s">
        <v>34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32" t="s">
        <v>28</v>
      </c>
    </row>
    <row r="3" spans="1:6" s="47" customFormat="1" ht="52.5" customHeight="1">
      <c r="A3" s="45" t="s">
        <v>29</v>
      </c>
      <c r="B3" s="46" t="s">
        <v>0</v>
      </c>
      <c r="C3" s="65" t="s">
        <v>30</v>
      </c>
      <c r="D3" s="65" t="s">
        <v>31</v>
      </c>
      <c r="E3" s="65" t="s">
        <v>32</v>
      </c>
      <c r="F3" s="65" t="s">
        <v>33</v>
      </c>
    </row>
    <row r="4" spans="1:6" s="47" customFormat="1" ht="24.75" customHeight="1">
      <c r="A4" s="66" t="s">
        <v>49</v>
      </c>
      <c r="B4" s="69">
        <f>SUM(SUM(C4:F4))</f>
        <v>3488</v>
      </c>
      <c r="C4" s="69">
        <v>3242</v>
      </c>
      <c r="D4" s="67">
        <v>236</v>
      </c>
      <c r="E4" s="67">
        <v>7</v>
      </c>
      <c r="F4" s="67">
        <v>3</v>
      </c>
    </row>
    <row r="5" spans="1:6" s="47" customFormat="1" ht="24.75" customHeight="1">
      <c r="A5" s="48" t="s">
        <v>50</v>
      </c>
      <c r="B5" s="57">
        <f>SUM(C5:F5)</f>
        <v>4104</v>
      </c>
      <c r="C5" s="57">
        <v>3829</v>
      </c>
      <c r="D5" s="68">
        <v>265</v>
      </c>
      <c r="E5" s="68">
        <v>10</v>
      </c>
      <c r="F5" s="68">
        <v>0</v>
      </c>
    </row>
    <row r="6" spans="1:6" s="47" customFormat="1" ht="24.75" customHeight="1">
      <c r="A6" s="48" t="s">
        <v>51</v>
      </c>
      <c r="B6" s="68">
        <f>SUM(C6:F6)</f>
        <v>4373</v>
      </c>
      <c r="C6" s="68">
        <v>4071</v>
      </c>
      <c r="D6" s="68">
        <v>291</v>
      </c>
      <c r="E6" s="68">
        <v>9</v>
      </c>
      <c r="F6" s="68">
        <v>2</v>
      </c>
    </row>
    <row r="7" spans="1:6" s="47" customFormat="1" ht="24.75" customHeight="1">
      <c r="A7" s="48" t="s">
        <v>38</v>
      </c>
      <c r="B7" s="57">
        <f>SUM(C7:F7)</f>
        <v>3604</v>
      </c>
      <c r="C7" s="57">
        <v>3347</v>
      </c>
      <c r="D7" s="57">
        <v>254</v>
      </c>
      <c r="E7" s="57">
        <v>2</v>
      </c>
      <c r="F7" s="57">
        <v>1</v>
      </c>
    </row>
    <row r="8" spans="1:6" s="47" customFormat="1" ht="24.75" customHeight="1">
      <c r="A8" s="49" t="s">
        <v>47</v>
      </c>
      <c r="B8" s="62">
        <f>SUM(C8:F8)</f>
        <v>2489</v>
      </c>
      <c r="C8" s="57">
        <v>2293</v>
      </c>
      <c r="D8" s="57">
        <v>194</v>
      </c>
      <c r="E8" s="57">
        <v>2</v>
      </c>
      <c r="F8" s="57">
        <v>0</v>
      </c>
    </row>
    <row r="9" spans="1:6" s="47" customFormat="1" ht="24.75" customHeight="1">
      <c r="A9" s="50" t="s">
        <v>48</v>
      </c>
      <c r="B9" s="63">
        <f>SUM(C9:F9)</f>
        <v>3116</v>
      </c>
      <c r="C9" s="64">
        <v>2976</v>
      </c>
      <c r="D9" s="64">
        <v>136</v>
      </c>
      <c r="E9" s="64">
        <v>2</v>
      </c>
      <c r="F9" s="64">
        <v>2</v>
      </c>
    </row>
    <row r="10" spans="1:6" s="47" customFormat="1" ht="24.75" customHeight="1">
      <c r="A10" s="51" t="s">
        <v>15</v>
      </c>
      <c r="B10" s="52">
        <f>(B9-B8)/B8</f>
        <v>0.25190839694656486</v>
      </c>
      <c r="C10" s="52">
        <f>(C9-C8)/C8</f>
        <v>0.2978630614914959</v>
      </c>
      <c r="D10" s="52">
        <f>(D9-D8)/D8</f>
        <v>-0.29896907216494845</v>
      </c>
      <c r="E10" s="52">
        <f>(E9-E8)/E8</f>
        <v>0</v>
      </c>
      <c r="F10" s="52">
        <v>2</v>
      </c>
    </row>
    <row r="11" spans="1:6" s="47" customFormat="1" ht="24.75" customHeight="1">
      <c r="A11" s="53"/>
      <c r="B11" s="54"/>
      <c r="C11" s="54"/>
      <c r="D11" s="54"/>
      <c r="E11" s="54"/>
      <c r="F11" s="54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1" sqref="M1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法務部法醫研究所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97年9月法醫圖表資料.xls</dc:title>
  <dc:subject>97年統計資料</dc:subject>
  <dc:creator>法務部法醫研究所</dc:creator>
  <cp:keywords/>
  <dc:description>97年統計資料</dc:description>
  <cp:lastModifiedBy>User</cp:lastModifiedBy>
  <cp:lastPrinted>2008-10-08T08:33:27Z</cp:lastPrinted>
  <dcterms:created xsi:type="dcterms:W3CDTF">2006-08-09T08:33:36Z</dcterms:created>
  <dcterms:modified xsi:type="dcterms:W3CDTF">2008-10-09T08:18:14Z</dcterms:modified>
  <cp:category>I20</cp:category>
  <cp:version/>
  <cp:contentType/>
  <cp:contentStatus/>
</cp:coreProperties>
</file>