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65401" windowWidth="12360" windowHeight="672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'收結案件統計'!$A$3:$P$34</definedName>
  </definedNames>
  <calcPr fullCalcOnLoad="1"/>
</workbook>
</file>

<file path=xl/sharedStrings.xml><?xml version="1.0" encoding="utf-8"?>
<sst xmlns="http://schemas.openxmlformats.org/spreadsheetml/2006/main" count="61" uniqueCount="54">
  <si>
    <t>合計</t>
  </si>
  <si>
    <t>複驗</t>
  </si>
  <si>
    <t>再函詢</t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</si>
  <si>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</si>
  <si>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</si>
  <si>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較上年增減率</t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</si>
  <si>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</si>
  <si>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</si>
  <si>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</si>
  <si>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</si>
  <si>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</si>
  <si>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</si>
  <si>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</si>
  <si>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</si>
  <si>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</si>
  <si>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</si>
  <si>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</si>
  <si>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</si>
  <si>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</si>
  <si>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</si>
  <si>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</si>
  <si>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</si>
  <si>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</si>
  <si>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t>法醫病理鑑定案件來源分析</t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</si>
  <si>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</si>
  <si>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</si>
  <si>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color indexed="8"/>
        <rFont val="標楷體"/>
        <family val="4"/>
      </rPr>
      <t>年</t>
    </r>
  </si>
  <si>
    <t xml:space="preserve"> 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</si>
  <si>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</si>
  <si>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</si>
  <si>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</si>
  <si>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項目別</t>
  </si>
  <si>
    <r>
      <t>新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收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</si>
  <si>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r>
      <t>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結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案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件</t>
    </r>
  </si>
  <si>
    <t>合計</t>
  </si>
  <si>
    <t>解剖</t>
  </si>
  <si>
    <t>文書
鑑定</t>
  </si>
  <si>
    <t>死因
鑑定</t>
  </si>
  <si>
    <t>證物
鑑定</t>
  </si>
  <si>
    <r>
      <t>較上年同
期增減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﹪</t>
    </r>
  </si>
  <si>
    <r>
      <t>92</t>
    </r>
    <r>
      <rPr>
        <sz val="11"/>
        <rFont val="標楷體"/>
        <family val="4"/>
      </rPr>
      <t>年</t>
    </r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</si>
  <si>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</si>
  <si>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</si>
  <si>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</si>
  <si>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r>
      <t>96</t>
    </r>
    <r>
      <rPr>
        <sz val="11"/>
        <rFont val="標楷體"/>
        <family val="4"/>
      </rPr>
      <t>年</t>
    </r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</si>
  <si>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項次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項次</t>
    </r>
    <r>
      <rPr>
        <sz val="10"/>
        <rFont val="Times New Roman"/>
        <family val="1"/>
      </rPr>
      <t>)</t>
    </r>
  </si>
  <si>
    <r>
      <t>法務部法醫研究所，自</t>
    </r>
    <r>
      <rPr>
        <sz val="13"/>
        <rFont val="Times New Roman"/>
        <family val="1"/>
      </rPr>
      <t>87</t>
    </r>
    <r>
      <rPr>
        <sz val="13"/>
        <rFont val="標楷體"/>
        <family val="4"/>
      </rPr>
      <t>年度成立時將收、結案件依委託鑑定性質分類，其中解剖含死因鑑定同分一類，經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6</t>
    </r>
    <r>
      <rPr>
        <sz val="13"/>
        <rFont val="標楷體"/>
        <family val="4"/>
      </rPr>
      <t>、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月檢討，為釐清解剖案件、鑑定案件執行績效，俾便明確各別收結案統計，並避免解剖案件等待公文而延宕鑑定案件結案，故自</t>
    </r>
    <r>
      <rPr>
        <sz val="13"/>
        <rFont val="Times New Roman"/>
        <family val="1"/>
      </rPr>
      <t>97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8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11</t>
    </r>
    <r>
      <rPr>
        <sz val="13"/>
        <rFont val="標楷體"/>
        <family val="4"/>
      </rPr>
      <t>日起配合收文文號修正將原有解剖及整體鑑定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類，改為解剖</t>
    </r>
    <r>
      <rPr>
        <sz val="13"/>
        <rFont val="Times New Roman"/>
        <family val="1"/>
      </rPr>
      <t>(A)</t>
    </r>
    <r>
      <rPr>
        <sz val="13"/>
        <rFont val="標楷體"/>
        <family val="4"/>
      </rPr>
      <t>類及死因鑑定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類，亦即與原僅死因鑑定</t>
    </r>
    <r>
      <rPr>
        <sz val="13"/>
        <rFont val="Times New Roman"/>
        <family val="1"/>
      </rPr>
      <t>(D)</t>
    </r>
    <r>
      <rPr>
        <sz val="13"/>
        <rFont val="標楷體"/>
        <family val="4"/>
      </rPr>
      <t>類合併計算死因鑑定案件數。至於各項數值與上年度同期比較數據，則以修正後之分類為比較基礎，特此敘明。</t>
    </r>
  </si>
  <si>
    <r>
      <t>說明：為釐清解剖案件、死因鑑定案件執行績效，自</t>
    </r>
    <r>
      <rPr>
        <sz val="11"/>
        <rFont val="Times New Roman"/>
        <family val="1"/>
      </rP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8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11</t>
    </r>
    <r>
      <rPr>
        <sz val="11"/>
        <rFont val="標楷體"/>
        <family val="4"/>
      </rPr>
      <t xml:space="preserve">日起將原統計之「解剖及死因鑑定」、
</t>
    </r>
    <r>
      <rPr>
        <sz val="11"/>
        <rFont val="Times New Roman"/>
        <family val="1"/>
      </rPr>
      <t xml:space="preserve">           </t>
    </r>
    <r>
      <rPr>
        <sz val="11"/>
        <rFont val="標楷體"/>
        <family val="4"/>
      </rPr>
      <t>「僅死因鑑定」，重新分類為「解剖」及「死因鑑定」二大類加以統計，並追溯修正以前年度資料。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</si>
  <si>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1-11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</si>
  <si>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1-11</t>
    </r>
    <r>
      <rPr>
        <sz val="11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</si>
  <si>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1-11</t>
    </r>
    <r>
      <rPr>
        <sz val="11"/>
        <color indexed="8"/>
        <rFont val="標楷體"/>
        <family val="4"/>
      </rPr>
      <t>月</t>
    </r>
  </si>
  <si>
    <r>
      <t>97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1-11</t>
    </r>
    <r>
      <rPr>
        <sz val="11"/>
        <color indexed="8"/>
        <rFont val="標楷體"/>
        <family val="4"/>
      </rPr>
      <t>月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</si>
  <si>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1-11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</si>
  <si>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1-11</t>
    </r>
    <r>
      <rPr>
        <sz val="11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</si>
</sst>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</numFmts>
  <fonts count="38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"/>
      <name val="Times New Roman"/>
      <family val="1"/>
    </font>
    <font>
      <sz val="10.75"/>
      <name val="標楷體"/>
      <family val="4"/>
    </font>
    <font>
      <sz val="9.5"/>
      <name val="標楷體"/>
      <family val="4"/>
    </font>
    <font>
      <sz val="18.5"/>
      <name val="新細明體"/>
      <family val="1"/>
    </font>
    <font>
      <sz val="8.5"/>
      <name val="Times New Roman"/>
      <family val="1"/>
    </font>
    <font>
      <sz val="8.25"/>
      <name val="標楷體"/>
      <family val="4"/>
    </font>
    <font>
      <sz val="11.75"/>
      <name val="標楷體"/>
      <family val="4"/>
    </font>
    <font>
      <sz val="8.75"/>
      <name val="Times New Roman"/>
      <family val="1"/>
    </font>
    <font>
      <sz val="9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  <font>
      <u val="single"/>
      <sz val="14"/>
      <name val="新細明體"/>
      <family val="1"/>
    </font>
    <font>
      <sz val="11"/>
      <name val="細明體"/>
      <family val="3"/>
    </font>
    <font>
      <sz val="9.75"/>
      <name val="Times New Roman"/>
      <family val="1"/>
    </font>
    <font>
      <sz val="7"/>
      <name val="標楷體"/>
      <family val="4"/>
    </font>
    <font>
      <i/>
      <sz val="10"/>
      <name val="Times New Roman"/>
      <family val="1"/>
    </font>
    <font>
      <sz val="13"/>
      <name val="標楷體"/>
      <family val="4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9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3" fillId="0" borderId="0" xfId="0" applyFont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179" fontId="24" fillId="0" borderId="0" xfId="0" applyNumberFormat="1" applyFont="1" applyBorder="1" applyAlignment="1">
      <alignment horizontal="right" vertical="center"/>
    </xf>
    <xf numFmtId="179" fontId="24" fillId="0" borderId="8" xfId="0" applyNumberFormat="1" applyFont="1" applyBorder="1" applyAlignment="1">
      <alignment horizontal="right" vertical="center"/>
    </xf>
    <xf numFmtId="0" fontId="24" fillId="0" borderId="9" xfId="0" applyFont="1" applyBorder="1" applyAlignment="1">
      <alignment horizontal="center" vertical="center"/>
    </xf>
    <xf numFmtId="179" fontId="24" fillId="0" borderId="0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center" vertical="center" wrapText="1"/>
    </xf>
    <xf numFmtId="180" fontId="26" fillId="0" borderId="11" xfId="17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7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180" fontId="30" fillId="0" borderId="1" xfId="17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180" fontId="30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79" fontId="27" fillId="0" borderId="0" xfId="0" applyNumberFormat="1" applyFont="1" applyFill="1" applyBorder="1" applyAlignment="1">
      <alignment horizontal="right" vertical="center"/>
    </xf>
    <xf numFmtId="179" fontId="24" fillId="0" borderId="1" xfId="0" applyNumberFormat="1" applyFont="1" applyFill="1" applyBorder="1" applyAlignment="1">
      <alignment horizontal="right" vertical="center"/>
    </xf>
    <xf numFmtId="0" fontId="28" fillId="0" borderId="4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179" fontId="27" fillId="0" borderId="8" xfId="0" applyNumberFormat="1" applyFont="1" applyBorder="1" applyAlignment="1">
      <alignment horizontal="right" vertical="center"/>
    </xf>
    <xf numFmtId="179" fontId="27" fillId="0" borderId="0" xfId="0" applyNumberFormat="1" applyFont="1" applyBorder="1" applyAlignment="1">
      <alignment horizontal="right" vertical="center"/>
    </xf>
    <xf numFmtId="179" fontId="27" fillId="0" borderId="8" xfId="0" applyNumberFormat="1" applyFont="1" applyFill="1" applyBorder="1" applyAlignment="1">
      <alignment horizontal="right" vertical="center"/>
    </xf>
    <xf numFmtId="183" fontId="35" fillId="0" borderId="0" xfId="17" applyNumberFormat="1" applyFont="1" applyFill="1" applyBorder="1" applyAlignment="1">
      <alignment horizontal="right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shrinkToFit="1"/>
    </xf>
    <xf numFmtId="179" fontId="24" fillId="0" borderId="3" xfId="0" applyNumberFormat="1" applyFont="1" applyFill="1" applyBorder="1" applyAlignment="1">
      <alignment horizontal="right" vertical="center" wrapText="1"/>
    </xf>
    <xf numFmtId="179" fontId="24" fillId="0" borderId="8" xfId="0" applyNumberFormat="1" applyFont="1" applyFill="1" applyBorder="1" applyAlignment="1">
      <alignment horizontal="right" vertical="center" wrapText="1"/>
    </xf>
    <xf numFmtId="179" fontId="24" fillId="0" borderId="8" xfId="0" applyNumberFormat="1" applyFont="1" applyFill="1" applyBorder="1" applyAlignment="1">
      <alignment horizontal="right" vertical="center"/>
    </xf>
    <xf numFmtId="179" fontId="24" fillId="0" borderId="14" xfId="0" applyNumberFormat="1" applyFont="1" applyFill="1" applyBorder="1" applyAlignment="1">
      <alignment horizontal="right" vertical="center" wrapText="1"/>
    </xf>
    <xf numFmtId="179" fontId="24" fillId="0" borderId="0" xfId="0" applyNumberFormat="1" applyFont="1" applyFill="1" applyBorder="1" applyAlignment="1">
      <alignment horizontal="right" vertical="center" wrapText="1"/>
    </xf>
    <xf numFmtId="179" fontId="24" fillId="0" borderId="6" xfId="0" applyNumberFormat="1" applyFont="1" applyFill="1" applyBorder="1" applyAlignment="1">
      <alignment horizontal="right" vertical="center" wrapText="1"/>
    </xf>
    <xf numFmtId="179" fontId="24" fillId="0" borderId="1" xfId="0" applyNumberFormat="1" applyFont="1" applyFill="1" applyBorder="1" applyAlignment="1">
      <alignment horizontal="right" vertical="center" wrapText="1"/>
    </xf>
    <xf numFmtId="183" fontId="26" fillId="0" borderId="11" xfId="17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179" fontId="27" fillId="0" borderId="6" xfId="0" applyNumberFormat="1" applyFont="1" applyFill="1" applyBorder="1" applyAlignment="1">
      <alignment horizontal="right" vertical="center"/>
    </xf>
    <xf numFmtId="179" fontId="27" fillId="0" borderId="1" xfId="0" applyNumberFormat="1" applyFont="1" applyFill="1" applyBorder="1" applyAlignment="1">
      <alignment horizontal="right" vertical="center"/>
    </xf>
    <xf numFmtId="179" fontId="27" fillId="0" borderId="14" xfId="0" applyNumberFormat="1" applyFont="1" applyFill="1" applyBorder="1" applyAlignment="1">
      <alignment horizontal="right" vertical="center"/>
    </xf>
    <xf numFmtId="0" fontId="24" fillId="0" borderId="9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15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180" fontId="22" fillId="0" borderId="8" xfId="17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新收鑑定案件數</a:t>
            </a:r>
          </a:p>
        </c:rich>
      </c:tx>
      <c:layout>
        <c:manualLayout>
          <c:xMode val="factor"/>
          <c:yMode val="factor"/>
          <c:x val="0.062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425"/>
          <c:w val="0.99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96年1-11月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>
                <c:ptCount val="6"/>
              </c:numCache>
            </c:numRef>
          </c:cat>
          <c:val>
            <c:numRef>
              <c:f>'收結案件統計'!$D$12:$I$12</c:f>
              <c:numCache>
                <c:ptCount val="6"/>
                <c:pt idx="0">
                  <c:v>1403</c:v>
                </c:pt>
                <c:pt idx="1">
                  <c:v>36</c:v>
                </c:pt>
                <c:pt idx="2">
                  <c:v>168</c:v>
                </c:pt>
                <c:pt idx="3">
                  <c:v>1425</c:v>
                </c:pt>
                <c:pt idx="4">
                  <c:v>216</c:v>
                </c:pt>
                <c:pt idx="5">
                  <c:v>10</c:v>
                </c:pt>
              </c:numCache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97年1-11月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'收結案件統計'!$R$6:$W$6</c:f>
              <c:numCache>
                <c:ptCount val="6"/>
              </c:numCache>
            </c:numRef>
          </c:cat>
          <c:val>
            <c:numRef>
              <c:f>'收結案件統計'!$D$13:$I$13</c:f>
              <c:numCache>
                <c:ptCount val="6"/>
                <c:pt idx="0">
                  <c:v>1703</c:v>
                </c:pt>
                <c:pt idx="1">
                  <c:v>33</c:v>
                </c:pt>
                <c:pt idx="2">
                  <c:v>70</c:v>
                </c:pt>
                <c:pt idx="3">
                  <c:v>1756</c:v>
                </c:pt>
                <c:pt idx="4">
                  <c:v>235</c:v>
                </c:pt>
                <c:pt idx="5">
                  <c:v>7</c:v>
                </c:pt>
              </c:numCache>
            </c:numRef>
          </c:val>
        </c:ser>
        <c:axId val="28681000"/>
        <c:axId val="56802409"/>
      </c:bar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6802409"/>
        <c:crosses val="autoZero"/>
        <c:auto val="1"/>
        <c:lblOffset val="0"/>
        <c:noMultiLvlLbl val="0"/>
      </c:catAx>
      <c:valAx>
        <c:axId val="568024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681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239"/>
          <c:w val="0.218"/>
          <c:h val="0.1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8275"/>
          <c:h val="0.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96年1-11月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97年1-11月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1459634"/>
        <c:axId val="37592387"/>
      </c:bar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592387"/>
        <c:crosses val="autoZero"/>
        <c:auto val="1"/>
        <c:lblOffset val="100"/>
        <c:noMultiLvlLbl val="0"/>
      </c:catAx>
      <c:valAx>
        <c:axId val="375923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459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75"/>
          <c:y val="0.2527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0975"/>
          <c:w val="1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96年1-11月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5857</c:v>
                </c:pt>
                <c:pt idx="1">
                  <c:v>29726</c:v>
                </c:pt>
                <c:pt idx="2">
                  <c:v>3756</c:v>
                </c:pt>
              </c:numCache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97年1-11月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'病理切片及檢驗'!$C$10:$E$10</c:f>
              <c:numCache>
                <c:ptCount val="3"/>
                <c:pt idx="0">
                  <c:v>7879</c:v>
                </c:pt>
                <c:pt idx="1">
                  <c:v>38538</c:v>
                </c:pt>
                <c:pt idx="2">
                  <c:v>5035</c:v>
                </c:pt>
              </c:numCache>
            </c:numRef>
          </c:val>
        </c:ser>
        <c:axId val="2787164"/>
        <c:axId val="25084477"/>
      </c:barChart>
      <c:catAx>
        <c:axId val="278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毒物化學檢驗(項次)    血清證物檢驗(項次)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25084477"/>
        <c:crosses val="autoZero"/>
        <c:auto val="1"/>
        <c:lblOffset val="0"/>
        <c:noMultiLvlLbl val="0"/>
      </c:catAx>
      <c:valAx>
        <c:axId val="2508447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871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75"/>
          <c:y val="0.19925"/>
          <c:w val="0.239"/>
          <c:h val="0.1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715"/>
          <c:y val="0.29125"/>
          <c:w val="0.400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死因
鑑定
</a:t>
                    </a:r>
                    <a:r>
                      <a:rPr lang="en-US" cap="none" sz="975" b="0" i="0" u="none" baseline="0"/>
                      <a:t>46</a:t>
                    </a:r>
                    <a:r>
                      <a:rPr lang="en-US" cap="none" sz="975" b="0" i="0" u="none" baseline="0"/>
                      <a:t>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證物
鑑定
0.2%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32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35"/>
          <c:y val="0.28325"/>
          <c:w val="0.3685"/>
          <c:h val="0.68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新細明體"/>
                        <a:ea typeface="新細明體"/>
                        <a:cs typeface="新細明體"/>
                      </a:rPr>
                      <a:t>法院
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0.6395</cdr:y>
    </cdr:from>
    <cdr:to>
      <cdr:x>1</cdr:x>
      <cdr:y>0.7025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838325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0.0375</cdr:x>
      <cdr:y>0.079</cdr:y>
    </cdr:from>
    <cdr:to>
      <cdr:x>0.12425</cdr:x>
      <cdr:y>0.15775</cdr:y>
    </cdr:to>
    <cdr:sp>
      <cdr:nvSpPr>
        <cdr:cNvPr id="2" name="TextBox 3"/>
        <cdr:cNvSpPr txBox="1">
          <a:spLocks noChangeArrowheads="1"/>
        </cdr:cNvSpPr>
      </cdr:nvSpPr>
      <cdr:spPr>
        <a:xfrm>
          <a:off x="142875" y="219075"/>
          <a:ext cx="333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0.61375</cdr:y>
    </cdr:from>
    <cdr:to>
      <cdr:x>1</cdr:x>
      <cdr:y>0.682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619250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76200</xdr:rowOff>
    </xdr:from>
    <xdr:to>
      <xdr:col>8</xdr:col>
      <xdr:colOff>114300</xdr:colOff>
      <xdr:row>33</xdr:row>
      <xdr:rowOff>123825</xdr:rowOff>
    </xdr:to>
    <xdr:graphicFrame>
      <xdr:nvGraphicFramePr>
        <xdr:cNvPr id="1" name="Chart 2"/>
        <xdr:cNvGraphicFramePr/>
      </xdr:nvGraphicFramePr>
      <xdr:xfrm>
        <a:off x="0" y="4524375"/>
        <a:ext cx="3886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44</xdr:row>
      <xdr:rowOff>28575</xdr:rowOff>
    </xdr:from>
    <xdr:to>
      <xdr:col>8</xdr:col>
      <xdr:colOff>133350</xdr:colOff>
      <xdr:row>60</xdr:row>
      <xdr:rowOff>85725</xdr:rowOff>
    </xdr:to>
    <xdr:graphicFrame>
      <xdr:nvGraphicFramePr>
        <xdr:cNvPr id="2" name="Chart 3"/>
        <xdr:cNvGraphicFramePr/>
      </xdr:nvGraphicFramePr>
      <xdr:xfrm>
        <a:off x="28575" y="9763125"/>
        <a:ext cx="3876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17</xdr:row>
      <xdr:rowOff>114300</xdr:rowOff>
    </xdr:from>
    <xdr:to>
      <xdr:col>15</xdr:col>
      <xdr:colOff>409575</xdr:colOff>
      <xdr:row>33</xdr:row>
      <xdr:rowOff>247650</xdr:rowOff>
    </xdr:to>
    <xdr:graphicFrame>
      <xdr:nvGraphicFramePr>
        <xdr:cNvPr id="3" name="Chart 4"/>
        <xdr:cNvGraphicFramePr/>
      </xdr:nvGraphicFramePr>
      <xdr:xfrm>
        <a:off x="3895725" y="4810125"/>
        <a:ext cx="37528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38100</xdr:rowOff>
    </xdr:from>
    <xdr:to>
      <xdr:col>15</xdr:col>
      <xdr:colOff>314325</xdr:colOff>
      <xdr:row>63</xdr:row>
      <xdr:rowOff>76200</xdr:rowOff>
    </xdr:to>
    <xdr:graphicFrame>
      <xdr:nvGraphicFramePr>
        <xdr:cNvPr id="4" name="Chart 5"/>
        <xdr:cNvGraphicFramePr/>
      </xdr:nvGraphicFramePr>
      <xdr:xfrm>
        <a:off x="3990975" y="10258425"/>
        <a:ext cx="356235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457200</xdr:colOff>
      <xdr:row>33</xdr:row>
      <xdr:rowOff>57150</xdr:rowOff>
    </xdr:from>
    <xdr:to>
      <xdr:col>8</xdr:col>
      <xdr:colOff>428625</xdr:colOff>
      <xdr:row>33</xdr:row>
      <xdr:rowOff>276225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57200" y="7334250"/>
          <a:ext cx="3743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標楷體"/>
              <a:ea typeface="標楷體"/>
              <a:cs typeface="標楷體"/>
            </a:rPr>
            <a:t>解剖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複驗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文書鑑定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死因鑑定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再函詢</a:t>
          </a:r>
          <a:r>
            <a:rPr lang="en-US" cap="none" sz="975" b="0" i="0" u="none" baseline="0">
              <a:latin typeface="Times New Roman"/>
              <a:ea typeface="Times New Roman"/>
              <a:cs typeface="Times New Roman"/>
            </a:rPr>
            <a:t>    </a:t>
          </a:r>
          <a:r>
            <a:rPr lang="en-US" cap="none" sz="975" b="0" i="0" u="none" baseline="0">
              <a:latin typeface="標楷體"/>
              <a:ea typeface="標楷體"/>
              <a:cs typeface="標楷體"/>
            </a:rPr>
            <a:t>證物鑑定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152400</xdr:rowOff>
    </xdr:from>
    <xdr:to>
      <xdr:col>6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7625" y="4086225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9"/>
  <sheetViews>
    <sheetView showGridLines="0" tabSelected="1" zoomScaleSheetLayoutView="100" workbookViewId="0" topLeftCell="A11">
      <selection activeCell="M68" sqref="M68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7.50390625" style="2" customWidth="1"/>
    <col min="5" max="6" width="6.125" style="2" customWidth="1"/>
    <col min="7" max="8" width="7.00390625" style="2" customWidth="1"/>
    <col min="9" max="10" width="6.125" style="2" customWidth="1"/>
    <col min="11" max="11" width="7.50390625" style="2" customWidth="1"/>
    <col min="12" max="12" width="5.875" style="2" customWidth="1"/>
    <col min="13" max="13" width="6.125" style="2" customWidth="1"/>
    <col min="14" max="14" width="7.00390625" style="2" customWidth="1"/>
    <col min="15" max="15" width="6.75390625" style="2" customWidth="1"/>
    <col min="16" max="16" width="6.125" style="2" customWidth="1"/>
    <col min="17" max="17" width="8.875" style="2" customWidth="1"/>
    <col min="18" max="18" width="4.50390625" style="2" bestFit="1" customWidth="1"/>
    <col min="19" max="19" width="5.00390625" style="2" bestFit="1" customWidth="1"/>
    <col min="20" max="20" width="8.50390625" style="2" bestFit="1" customWidth="1"/>
    <col min="21" max="16384" width="8.875" style="2" customWidth="1"/>
  </cols>
  <sheetData>
    <row r="1" ht="14.25">
      <c r="A1" s="1"/>
    </row>
    <row r="3" spans="1:16" s="4" customFormat="1" ht="19.5" customHeight="1">
      <c r="A3" s="71" t="s">
        <v>24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3</v>
      </c>
    </row>
    <row r="5" spans="1:16" ht="18" customHeight="1">
      <c r="A5" s="73" t="s">
        <v>31</v>
      </c>
      <c r="B5" s="74"/>
      <c r="C5" s="79" t="s">
        <v>32</v>
      </c>
      <c r="D5" s="70"/>
      <c r="E5" s="70"/>
      <c r="F5" s="70"/>
      <c r="G5" s="70"/>
      <c r="H5" s="70"/>
      <c r="I5" s="80"/>
      <c r="J5" s="69" t="s">
        <v>33</v>
      </c>
      <c r="K5" s="70"/>
      <c r="L5" s="70"/>
      <c r="M5" s="70"/>
      <c r="N5" s="70"/>
      <c r="O5" s="70"/>
      <c r="P5" s="70"/>
    </row>
    <row r="6" spans="1:23" ht="52.5" customHeight="1">
      <c r="A6" s="75"/>
      <c r="B6" s="76"/>
      <c r="C6" s="51" t="s">
        <v>34</v>
      </c>
      <c r="D6" s="51" t="s">
        <v>35</v>
      </c>
      <c r="E6" s="51" t="s">
        <v>1</v>
      </c>
      <c r="F6" s="51" t="s">
        <v>36</v>
      </c>
      <c r="G6" s="51" t="s">
        <v>37</v>
      </c>
      <c r="H6" s="53" t="s">
        <v>2</v>
      </c>
      <c r="I6" s="51" t="s">
        <v>38</v>
      </c>
      <c r="J6" s="51" t="s">
        <v>34</v>
      </c>
      <c r="K6" s="51" t="s">
        <v>35</v>
      </c>
      <c r="L6" s="51" t="s">
        <v>1</v>
      </c>
      <c r="M6" s="51" t="s">
        <v>36</v>
      </c>
      <c r="N6" s="51" t="s">
        <v>37</v>
      </c>
      <c r="O6" s="53" t="s">
        <v>2</v>
      </c>
      <c r="P6" s="52" t="s">
        <v>38</v>
      </c>
      <c r="R6" s="62"/>
      <c r="S6" s="42"/>
      <c r="T6" s="42"/>
      <c r="U6" s="42"/>
      <c r="V6" s="42"/>
      <c r="W6" s="42"/>
    </row>
    <row r="7" spans="1:16" ht="24.75" customHeight="1" hidden="1">
      <c r="A7" s="77" t="s">
        <v>40</v>
      </c>
      <c r="B7" s="78"/>
      <c r="C7" s="54">
        <f aca="true" t="shared" si="0" ref="C7:C13">SUM(D7:I7)</f>
        <v>3153</v>
      </c>
      <c r="D7" s="55">
        <v>1316</v>
      </c>
      <c r="E7" s="56">
        <v>71</v>
      </c>
      <c r="F7" s="56">
        <v>101</v>
      </c>
      <c r="G7" s="56">
        <v>1437</v>
      </c>
      <c r="H7" s="56">
        <v>226</v>
      </c>
      <c r="I7" s="56">
        <v>2</v>
      </c>
      <c r="J7" s="55">
        <f aca="true" t="shared" si="1" ref="J7:J13">SUM(K7:P7)</f>
        <v>3173</v>
      </c>
      <c r="K7" s="56">
        <v>1321</v>
      </c>
      <c r="L7" s="56">
        <v>71</v>
      </c>
      <c r="M7" s="56">
        <v>116</v>
      </c>
      <c r="N7" s="56">
        <v>1429</v>
      </c>
      <c r="O7" s="31">
        <v>232</v>
      </c>
      <c r="P7" s="31">
        <v>4</v>
      </c>
    </row>
    <row r="8" spans="1:16" ht="24.75" customHeight="1">
      <c r="A8" s="77" t="s">
        <v>41</v>
      </c>
      <c r="B8" s="78"/>
      <c r="C8" s="57">
        <f t="shared" si="0"/>
        <v>3488</v>
      </c>
      <c r="D8" s="58">
        <v>1502</v>
      </c>
      <c r="E8" s="31">
        <v>74</v>
      </c>
      <c r="F8" s="31">
        <v>139</v>
      </c>
      <c r="G8" s="31">
        <v>1538</v>
      </c>
      <c r="H8" s="31">
        <v>222</v>
      </c>
      <c r="I8" s="31">
        <v>13</v>
      </c>
      <c r="J8" s="58">
        <f t="shared" si="1"/>
        <v>3415</v>
      </c>
      <c r="K8" s="31">
        <v>1458</v>
      </c>
      <c r="L8" s="31">
        <v>85</v>
      </c>
      <c r="M8" s="31">
        <v>131</v>
      </c>
      <c r="N8" s="31">
        <v>1513</v>
      </c>
      <c r="O8" s="31">
        <v>216</v>
      </c>
      <c r="P8" s="31">
        <v>12</v>
      </c>
    </row>
    <row r="9" spans="1:16" ht="24.75" customHeight="1">
      <c r="A9" s="77" t="s">
        <v>42</v>
      </c>
      <c r="B9" s="78"/>
      <c r="C9" s="57">
        <f t="shared" si="0"/>
        <v>4104</v>
      </c>
      <c r="D9" s="58">
        <v>1779</v>
      </c>
      <c r="E9" s="31">
        <v>65</v>
      </c>
      <c r="F9" s="31">
        <v>170</v>
      </c>
      <c r="G9" s="31">
        <v>1820</v>
      </c>
      <c r="H9" s="31">
        <v>262</v>
      </c>
      <c r="I9" s="31">
        <v>8</v>
      </c>
      <c r="J9" s="58">
        <f t="shared" si="1"/>
        <v>4090</v>
      </c>
      <c r="K9" s="31">
        <v>1779</v>
      </c>
      <c r="L9" s="31">
        <v>60</v>
      </c>
      <c r="M9" s="31">
        <v>173</v>
      </c>
      <c r="N9" s="31">
        <v>1831</v>
      </c>
      <c r="O9" s="31">
        <v>234</v>
      </c>
      <c r="P9" s="31">
        <v>13</v>
      </c>
    </row>
    <row r="10" spans="1:16" ht="24.75" customHeight="1">
      <c r="A10" s="77" t="s">
        <v>43</v>
      </c>
      <c r="B10" s="78"/>
      <c r="C10" s="57">
        <f t="shared" si="0"/>
        <v>4373</v>
      </c>
      <c r="D10" s="58">
        <v>1916</v>
      </c>
      <c r="E10" s="31">
        <v>64</v>
      </c>
      <c r="F10" s="31">
        <v>183</v>
      </c>
      <c r="G10" s="31">
        <v>1928</v>
      </c>
      <c r="H10" s="31">
        <v>267</v>
      </c>
      <c r="I10" s="31">
        <v>15</v>
      </c>
      <c r="J10" s="58">
        <f t="shared" si="1"/>
        <v>4471</v>
      </c>
      <c r="K10" s="31">
        <v>1955</v>
      </c>
      <c r="L10" s="31">
        <v>67</v>
      </c>
      <c r="M10" s="31">
        <v>187</v>
      </c>
      <c r="N10" s="31">
        <v>1971</v>
      </c>
      <c r="O10" s="31">
        <v>279</v>
      </c>
      <c r="P10" s="31">
        <v>12</v>
      </c>
    </row>
    <row r="11" spans="1:17" ht="24.75" customHeight="1">
      <c r="A11" s="77" t="s">
        <v>44</v>
      </c>
      <c r="B11" s="78"/>
      <c r="C11" s="57">
        <f>SUM(D11:I11)</f>
        <v>3604</v>
      </c>
      <c r="D11" s="58">
        <v>1554</v>
      </c>
      <c r="E11" s="31">
        <v>46</v>
      </c>
      <c r="F11" s="31">
        <v>187</v>
      </c>
      <c r="G11" s="31">
        <v>1575</v>
      </c>
      <c r="H11" s="31">
        <v>230</v>
      </c>
      <c r="I11" s="31">
        <v>12</v>
      </c>
      <c r="J11" s="58">
        <f>SUM(K11:P11)</f>
        <v>3488</v>
      </c>
      <c r="K11" s="31">
        <v>1495</v>
      </c>
      <c r="L11" s="31">
        <v>39</v>
      </c>
      <c r="M11" s="31">
        <v>188</v>
      </c>
      <c r="N11" s="31">
        <v>1515</v>
      </c>
      <c r="O11" s="31">
        <v>237</v>
      </c>
      <c r="P11" s="31">
        <v>14</v>
      </c>
      <c r="Q11" s="20"/>
    </row>
    <row r="12" spans="1:16" ht="24.75" customHeight="1">
      <c r="A12" s="77" t="s">
        <v>48</v>
      </c>
      <c r="B12" s="77"/>
      <c r="C12" s="57">
        <f t="shared" si="0"/>
        <v>3258</v>
      </c>
      <c r="D12" s="58">
        <v>1403</v>
      </c>
      <c r="E12" s="31">
        <v>36</v>
      </c>
      <c r="F12" s="31">
        <v>168</v>
      </c>
      <c r="G12" s="31">
        <v>1425</v>
      </c>
      <c r="H12" s="31">
        <v>216</v>
      </c>
      <c r="I12" s="31">
        <v>10</v>
      </c>
      <c r="J12" s="58">
        <f t="shared" si="1"/>
        <v>3145</v>
      </c>
      <c r="K12" s="31">
        <v>1345</v>
      </c>
      <c r="L12" s="31">
        <v>36</v>
      </c>
      <c r="M12" s="31">
        <v>171</v>
      </c>
      <c r="N12" s="31">
        <v>1363</v>
      </c>
      <c r="O12" s="31">
        <v>217</v>
      </c>
      <c r="P12" s="31">
        <v>13</v>
      </c>
    </row>
    <row r="13" spans="1:17" ht="24.75" customHeight="1">
      <c r="A13" s="77" t="s">
        <v>49</v>
      </c>
      <c r="B13" s="78"/>
      <c r="C13" s="59">
        <f t="shared" si="0"/>
        <v>3804</v>
      </c>
      <c r="D13" s="60">
        <v>1703</v>
      </c>
      <c r="E13" s="44">
        <v>33</v>
      </c>
      <c r="F13" s="44">
        <v>70</v>
      </c>
      <c r="G13" s="44">
        <v>1756</v>
      </c>
      <c r="H13" s="44">
        <v>235</v>
      </c>
      <c r="I13" s="44">
        <v>7</v>
      </c>
      <c r="J13" s="60">
        <f t="shared" si="1"/>
        <v>4098</v>
      </c>
      <c r="K13" s="44">
        <v>1935</v>
      </c>
      <c r="L13" s="44">
        <v>37</v>
      </c>
      <c r="M13" s="44">
        <v>71</v>
      </c>
      <c r="N13" s="44">
        <v>1821</v>
      </c>
      <c r="O13" s="44">
        <v>224</v>
      </c>
      <c r="P13" s="44">
        <v>10</v>
      </c>
      <c r="Q13" s="20"/>
    </row>
    <row r="14" spans="1:16" ht="34.5" customHeight="1">
      <c r="A14" s="82" t="s">
        <v>39</v>
      </c>
      <c r="B14" s="83"/>
      <c r="C14" s="61">
        <f>C13/C12*100-100</f>
        <v>16.7587476979742</v>
      </c>
      <c r="D14" s="61">
        <f aca="true" t="shared" si="2" ref="D14:I14">D13/D12*100-100</f>
        <v>21.382751247327164</v>
      </c>
      <c r="E14" s="61">
        <f t="shared" si="2"/>
        <v>-8.333333333333343</v>
      </c>
      <c r="F14" s="61">
        <f t="shared" si="2"/>
        <v>-58.33333333333333</v>
      </c>
      <c r="G14" s="61">
        <f t="shared" si="2"/>
        <v>23.228070175438603</v>
      </c>
      <c r="H14" s="61">
        <f t="shared" si="2"/>
        <v>8.796296296296305</v>
      </c>
      <c r="I14" s="61">
        <f t="shared" si="2"/>
        <v>-30</v>
      </c>
      <c r="J14" s="61">
        <f>J13/J12*100-100</f>
        <v>30.302066772655024</v>
      </c>
      <c r="K14" s="61">
        <f aca="true" t="shared" si="3" ref="K14:P14">K13/K12*100-100</f>
        <v>43.86617100371748</v>
      </c>
      <c r="L14" s="61">
        <f t="shared" si="3"/>
        <v>2.7777777777777715</v>
      </c>
      <c r="M14" s="61">
        <f t="shared" si="3"/>
        <v>-58.47953216374269</v>
      </c>
      <c r="N14" s="61">
        <f t="shared" si="3"/>
        <v>33.60234776228907</v>
      </c>
      <c r="O14" s="61">
        <f t="shared" si="3"/>
        <v>3.225806451612897</v>
      </c>
      <c r="P14" s="61">
        <f t="shared" si="3"/>
        <v>-23.076923076923066</v>
      </c>
    </row>
    <row r="15" spans="1:16" ht="34.5" customHeight="1">
      <c r="A15" s="84" t="s">
        <v>47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16" ht="10.5" customHeight="1">
      <c r="A16" s="42"/>
      <c r="B16" s="13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6" ht="9" customHeight="1">
      <c r="A17" s="42"/>
      <c r="B17" s="13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ht="12" customHeight="1">
      <c r="A18" s="17"/>
      <c r="B18" s="13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</row>
    <row r="19" spans="1:16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1:16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12.7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12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ht="28.5" customHeight="1"/>
    <row r="45" ht="12.75">
      <c r="J45" s="2" t="str">
        <f>A13</f>
        <v>97年1-11月</v>
      </c>
    </row>
    <row r="46" ht="12.75"/>
    <row r="47" ht="12.75"/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  <row r="50" spans="1:8" ht="12.75">
      <c r="A50" s="6"/>
      <c r="B50" s="7"/>
      <c r="C50" s="7"/>
      <c r="D50" s="7"/>
      <c r="E50" s="7"/>
      <c r="F50" s="7"/>
      <c r="G50" s="7"/>
      <c r="H50" s="7"/>
    </row>
    <row r="51" spans="1:8" ht="12.75">
      <c r="A51" s="6"/>
      <c r="B51" s="7"/>
      <c r="C51" s="7"/>
      <c r="D51" s="7"/>
      <c r="E51" s="7"/>
      <c r="F51" s="7"/>
      <c r="G51" s="7"/>
      <c r="H51" s="7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6" ht="12.75">
      <c r="K66" s="2" t="s">
        <v>27</v>
      </c>
    </row>
    <row r="69" spans="1:17" ht="162.75" customHeight="1">
      <c r="A69" s="81" t="s">
        <v>46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</sheetData>
  <mergeCells count="14">
    <mergeCell ref="A12:B12"/>
    <mergeCell ref="A11:B11"/>
    <mergeCell ref="A69:Q69"/>
    <mergeCell ref="A13:B13"/>
    <mergeCell ref="A14:B14"/>
    <mergeCell ref="A15:P15"/>
    <mergeCell ref="J5:P5"/>
    <mergeCell ref="A3:P3"/>
    <mergeCell ref="A5:B6"/>
    <mergeCell ref="A10:B10"/>
    <mergeCell ref="A7:B7"/>
    <mergeCell ref="A8:B8"/>
    <mergeCell ref="A9:B9"/>
    <mergeCell ref="C5:I5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D16" sqref="D16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7" t="s">
        <v>6</v>
      </c>
      <c r="B1" s="87"/>
      <c r="C1" s="87"/>
      <c r="D1" s="87"/>
      <c r="E1" s="87"/>
    </row>
    <row r="2" s="9" customFormat="1" ht="22.5" customHeight="1">
      <c r="E2" s="21" t="s">
        <v>7</v>
      </c>
    </row>
    <row r="3" spans="1:5" s="9" customFormat="1" ht="33.75" customHeight="1">
      <c r="A3" s="88" t="s">
        <v>8</v>
      </c>
      <c r="B3" s="85" t="s">
        <v>4</v>
      </c>
      <c r="C3" s="86"/>
      <c r="D3" s="23" t="s">
        <v>9</v>
      </c>
      <c r="E3" s="23" t="s">
        <v>10</v>
      </c>
    </row>
    <row r="4" spans="1:5" s="9" customFormat="1" ht="24.75" customHeight="1">
      <c r="A4" s="89"/>
      <c r="B4" s="22" t="s">
        <v>11</v>
      </c>
      <c r="C4" s="24" t="s">
        <v>12</v>
      </c>
      <c r="D4" s="25"/>
      <c r="E4" s="26"/>
    </row>
    <row r="5" spans="1:5" s="9" customFormat="1" ht="24.75" customHeight="1">
      <c r="A5" s="27" t="s">
        <v>13</v>
      </c>
      <c r="B5" s="28">
        <v>595</v>
      </c>
      <c r="C5" s="28">
        <v>5160</v>
      </c>
      <c r="D5" s="29">
        <v>15413</v>
      </c>
      <c r="E5" s="29">
        <v>2339</v>
      </c>
    </row>
    <row r="6" spans="1:5" s="9" customFormat="1" ht="24.75" customHeight="1">
      <c r="A6" s="30" t="s">
        <v>14</v>
      </c>
      <c r="B6" s="28">
        <v>592</v>
      </c>
      <c r="C6" s="28">
        <v>6261</v>
      </c>
      <c r="D6" s="28">
        <v>19382</v>
      </c>
      <c r="E6" s="28">
        <v>3356</v>
      </c>
    </row>
    <row r="7" spans="1:5" s="9" customFormat="1" ht="24.75" customHeight="1">
      <c r="A7" s="30" t="s">
        <v>15</v>
      </c>
      <c r="B7" s="28">
        <v>679</v>
      </c>
      <c r="C7" s="28">
        <v>7106</v>
      </c>
      <c r="D7" s="28">
        <v>17990</v>
      </c>
      <c r="E7" s="28">
        <v>3054</v>
      </c>
    </row>
    <row r="8" spans="1:5" s="9" customFormat="1" ht="24.75" customHeight="1">
      <c r="A8" s="30" t="s">
        <v>25</v>
      </c>
      <c r="B8" s="31">
        <v>595</v>
      </c>
      <c r="C8" s="31">
        <v>6303</v>
      </c>
      <c r="D8" s="31">
        <v>32937</v>
      </c>
      <c r="E8" s="31">
        <v>4137</v>
      </c>
    </row>
    <row r="9" spans="1:5" s="9" customFormat="1" ht="24.75" customHeight="1">
      <c r="A9" s="66" t="s">
        <v>52</v>
      </c>
      <c r="B9" s="31">
        <v>548</v>
      </c>
      <c r="C9" s="31">
        <v>5857</v>
      </c>
      <c r="D9" s="31">
        <v>29726</v>
      </c>
      <c r="E9" s="31">
        <v>3756</v>
      </c>
    </row>
    <row r="10" spans="1:5" s="9" customFormat="1" ht="24.75" customHeight="1">
      <c r="A10" s="66" t="s">
        <v>53</v>
      </c>
      <c r="B10" s="31">
        <v>875</v>
      </c>
      <c r="C10" s="31">
        <v>7879</v>
      </c>
      <c r="D10" s="44">
        <v>38538</v>
      </c>
      <c r="E10" s="44">
        <v>5035</v>
      </c>
    </row>
    <row r="11" spans="1:5" s="4" customFormat="1" ht="24.75" customHeight="1">
      <c r="A11" s="32" t="s">
        <v>16</v>
      </c>
      <c r="B11" s="33">
        <f>(B10-B9)/B9</f>
        <v>0.5967153284671532</v>
      </c>
      <c r="C11" s="33">
        <f>(C10-C9)/C9</f>
        <v>0.34522793238859484</v>
      </c>
      <c r="D11" s="33">
        <f>(D10-D9)/D9</f>
        <v>0.29644082621274304</v>
      </c>
      <c r="E11" s="33">
        <f>(E10-E9)/E9</f>
        <v>0.34052183173588924</v>
      </c>
    </row>
    <row r="12" spans="1:5" s="4" customFormat="1" ht="34.5" customHeight="1">
      <c r="A12" s="5"/>
      <c r="B12" s="90" t="s">
        <v>45</v>
      </c>
      <c r="C12" s="90"/>
      <c r="D12" s="90"/>
      <c r="E12" s="90"/>
    </row>
    <row r="14" ht="16.5">
      <c r="D14" s="12"/>
    </row>
    <row r="15" ht="16.5">
      <c r="D15" s="12"/>
    </row>
    <row r="16" ht="16.5">
      <c r="D16" s="12"/>
    </row>
    <row r="25" ht="16.5">
      <c r="C25" s="8"/>
    </row>
    <row r="26" ht="16.5">
      <c r="C26" s="11"/>
    </row>
    <row r="27" ht="16.5">
      <c r="C27" s="11"/>
    </row>
    <row r="28" spans="3:4" ht="16.5">
      <c r="C28" s="11"/>
      <c r="D28" s="11"/>
    </row>
  </sheetData>
  <mergeCells count="4">
    <mergeCell ref="B3:C3"/>
    <mergeCell ref="A1:E1"/>
    <mergeCell ref="A3:A4"/>
    <mergeCell ref="B12:E12"/>
  </mergeCells>
  <printOptions/>
  <pageMargins left="0.79" right="0.6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H11" sqref="H11"/>
    </sheetView>
  </sheetViews>
  <sheetFormatPr defaultColWidth="9.00390625" defaultRowHeight="16.5"/>
  <cols>
    <col min="1" max="1" width="18.50390625" style="10" customWidth="1"/>
    <col min="2" max="6" width="11.00390625" style="10" customWidth="1"/>
    <col min="7" max="16384" width="8.875" style="10" customWidth="1"/>
  </cols>
  <sheetData>
    <row r="1" spans="1:6" s="4" customFormat="1" ht="39.75" customHeight="1">
      <c r="A1" s="91" t="s">
        <v>23</v>
      </c>
      <c r="B1" s="91"/>
      <c r="C1" s="91"/>
      <c r="D1" s="91"/>
      <c r="E1" s="91"/>
      <c r="F1" s="91"/>
    </row>
    <row r="2" spans="1:6" s="4" customFormat="1" ht="19.5" customHeight="1">
      <c r="A2" s="3"/>
      <c r="B2" s="3"/>
      <c r="C2" s="3"/>
      <c r="D2" s="3"/>
      <c r="E2" s="3"/>
      <c r="F2" s="21" t="s">
        <v>17</v>
      </c>
    </row>
    <row r="3" spans="1:6" s="36" customFormat="1" ht="52.5" customHeight="1">
      <c r="A3" s="34" t="s">
        <v>18</v>
      </c>
      <c r="B3" s="35" t="s">
        <v>0</v>
      </c>
      <c r="C3" s="45" t="s">
        <v>19</v>
      </c>
      <c r="D3" s="45" t="s">
        <v>20</v>
      </c>
      <c r="E3" s="45" t="s">
        <v>21</v>
      </c>
      <c r="F3" s="45" t="s">
        <v>22</v>
      </c>
    </row>
    <row r="4" spans="1:6" s="36" customFormat="1" ht="24.75" customHeight="1">
      <c r="A4" s="46" t="s">
        <v>28</v>
      </c>
      <c r="B4" s="49">
        <f>SUM(SUM(C4:F4))</f>
        <v>3488</v>
      </c>
      <c r="C4" s="49">
        <v>3242</v>
      </c>
      <c r="D4" s="47">
        <v>236</v>
      </c>
      <c r="E4" s="47">
        <v>7</v>
      </c>
      <c r="F4" s="47">
        <v>3</v>
      </c>
    </row>
    <row r="5" spans="1:6" s="36" customFormat="1" ht="24.75" customHeight="1">
      <c r="A5" s="37" t="s">
        <v>29</v>
      </c>
      <c r="B5" s="43">
        <f>SUM(C5:F5)</f>
        <v>4104</v>
      </c>
      <c r="C5" s="43">
        <v>3829</v>
      </c>
      <c r="D5" s="48">
        <v>265</v>
      </c>
      <c r="E5" s="48">
        <v>10</v>
      </c>
      <c r="F5" s="48">
        <v>0</v>
      </c>
    </row>
    <row r="6" spans="1:6" s="36" customFormat="1" ht="24.75" customHeight="1">
      <c r="A6" s="37" t="s">
        <v>30</v>
      </c>
      <c r="B6" s="48">
        <f>SUM(C6:F6)</f>
        <v>4373</v>
      </c>
      <c r="C6" s="48">
        <v>4071</v>
      </c>
      <c r="D6" s="48">
        <v>291</v>
      </c>
      <c r="E6" s="48">
        <v>9</v>
      </c>
      <c r="F6" s="48">
        <v>2</v>
      </c>
    </row>
    <row r="7" spans="1:6" s="36" customFormat="1" ht="24.75" customHeight="1">
      <c r="A7" s="37" t="s">
        <v>26</v>
      </c>
      <c r="B7" s="43">
        <f>SUM(C7:F7)</f>
        <v>3604</v>
      </c>
      <c r="C7" s="43">
        <v>3347</v>
      </c>
      <c r="D7" s="43">
        <v>254</v>
      </c>
      <c r="E7" s="43">
        <v>2</v>
      </c>
      <c r="F7" s="43">
        <v>1</v>
      </c>
    </row>
    <row r="8" spans="1:6" s="36" customFormat="1" ht="24.75" customHeight="1">
      <c r="A8" s="68" t="s">
        <v>50</v>
      </c>
      <c r="B8" s="65">
        <f>SUM(C8:F8)</f>
        <v>3258</v>
      </c>
      <c r="C8" s="43">
        <v>3023</v>
      </c>
      <c r="D8" s="43">
        <v>232</v>
      </c>
      <c r="E8" s="43">
        <v>2</v>
      </c>
      <c r="F8" s="43">
        <v>1</v>
      </c>
    </row>
    <row r="9" spans="1:6" s="36" customFormat="1" ht="24.75" customHeight="1">
      <c r="A9" s="67" t="s">
        <v>51</v>
      </c>
      <c r="B9" s="63">
        <f>SUM(C9:F9)</f>
        <v>3804</v>
      </c>
      <c r="C9" s="64">
        <v>3633</v>
      </c>
      <c r="D9" s="64">
        <v>167</v>
      </c>
      <c r="E9" s="64">
        <v>2</v>
      </c>
      <c r="F9" s="64">
        <v>2</v>
      </c>
    </row>
    <row r="10" spans="1:6" s="36" customFormat="1" ht="24.75" customHeight="1">
      <c r="A10" s="38" t="s">
        <v>5</v>
      </c>
      <c r="B10" s="39">
        <f>(B9-B8)/B8</f>
        <v>0.16758747697974216</v>
      </c>
      <c r="C10" s="39">
        <f>(C9-C8)/C8</f>
        <v>0.20178630499503805</v>
      </c>
      <c r="D10" s="39">
        <f>(D9-D8)/D8</f>
        <v>-0.2801724137931034</v>
      </c>
      <c r="E10" s="39">
        <f>(E9-E8)/E8</f>
        <v>0</v>
      </c>
      <c r="F10" s="39">
        <f>(F9-F8)/F8</f>
        <v>1</v>
      </c>
    </row>
    <row r="11" spans="1:6" s="36" customFormat="1" ht="24.75" customHeight="1">
      <c r="A11" s="40"/>
      <c r="B11" s="41"/>
      <c r="C11" s="41"/>
      <c r="D11" s="41"/>
      <c r="E11" s="41"/>
      <c r="F11" s="41"/>
    </row>
    <row r="12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1" sqref="M1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2008-12-04T08:48:50Z</cp:lastPrinted>
  <dcterms:created xsi:type="dcterms:W3CDTF">2006-08-09T08:33:36Z</dcterms:created>
  <dcterms:modified xsi:type="dcterms:W3CDTF">2008-12-10T03:34:57Z</dcterms:modified>
  <cp:category/>
  <cp:version/>
  <cp:contentType/>
  <cp:contentStatus/>
</cp:coreProperties>
</file>