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12360" windowHeight="6720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'收結案件統計'!$A$3:$P$35</definedName>
  </definedNames>
  <calcPr fullCalcOnLoad="1"/>
</workbook>
</file>

<file path=xl/sharedStrings.xml><?xml version="1.0" encoding="utf-8"?>
<sst xmlns="http://schemas.openxmlformats.org/spreadsheetml/2006/main" count="65" uniqueCount="58">
  <si>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</si>
  <si>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</si>
  <si>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</si>
  <si>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</si>
  <si>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</si>
  <si>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</si>
  <si>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</si>
  <si>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</si>
  <si>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</si>
  <si>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</si>
  <si>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</si>
  <si>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</si>
  <si>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</si>
  <si>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</si>
  <si>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</si>
  <si>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</si>
  <si>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</si>
  <si>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</si>
  <si>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</si>
  <si>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</si>
  <si>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</si>
  <si>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</si>
  <si>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>)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</si>
  <si>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</si>
  <si>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</si>
  <si>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</si>
  <si>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color indexed="8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</si>
  <si>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</si>
  <si>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單位：件；</t>
    </r>
    <r>
      <rPr>
        <sz val="10"/>
        <rFont val="Times New Roman"/>
        <family val="1"/>
      </rPr>
      <t>%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</si>
  <si>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</si>
  <si>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</si>
  <si>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</si>
  <si>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</si>
  <si>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</si>
  <si>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</si>
  <si>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</si>
  <si>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</si>
  <si>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</si>
  <si>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</si>
  <si>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</si>
  <si>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</si>
  <si>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</si>
  <si>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</si>
  <si>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</si>
  <si>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</si>
  <si>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</si>
  <si>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</si>
  <si>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</si>
  <si>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</si>
  <si>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</si>
  <si>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t>法醫病理鑑定案件來源分析</t>
  </si>
  <si>
    <t>單位：件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</si>
  <si>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</si>
  <si>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</si>
  <si>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</si>
  <si>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</si>
  <si>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1-2</t>
    </r>
    <r>
      <rPr>
        <sz val="11"/>
        <color indexed="8"/>
        <rFont val="標楷體"/>
        <family val="4"/>
      </rPr>
      <t>月</t>
    </r>
  </si>
  <si>
    <r>
      <t>98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1-2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</si>
</sst>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8.25"/>
      <name val="標楷體"/>
      <family val="4"/>
    </font>
    <font>
      <sz val="10.5"/>
      <name val="標楷體"/>
      <family val="4"/>
    </font>
    <font>
      <sz val="8.25"/>
      <name val="Times New Roman"/>
      <family val="1"/>
    </font>
    <font>
      <sz val="10.75"/>
      <name val="標楷體"/>
      <family val="4"/>
    </font>
    <font>
      <sz val="9.5"/>
      <name val="標楷體"/>
      <family val="4"/>
    </font>
    <font>
      <sz val="18.5"/>
      <name val="新細明體"/>
      <family val="1"/>
    </font>
    <font>
      <sz val="8.5"/>
      <name val="Times New Roman"/>
      <family val="1"/>
    </font>
    <font>
      <sz val="11.75"/>
      <name val="標楷體"/>
      <family val="4"/>
    </font>
    <font>
      <sz val="8.75"/>
      <name val="Times New Roman"/>
      <family val="1"/>
    </font>
    <font>
      <sz val="12"/>
      <name val="標楷體"/>
      <family val="4"/>
    </font>
    <font>
      <sz val="7.25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0.5"/>
      <name val="Times New Roman"/>
      <family val="1"/>
    </font>
    <font>
      <sz val="7"/>
      <name val="標楷體"/>
      <family val="4"/>
    </font>
    <font>
      <i/>
      <sz val="10"/>
      <name val="Times New Roman"/>
      <family val="1"/>
    </font>
    <font>
      <sz val="8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9.75"/>
      <name val="標楷體"/>
      <family val="4"/>
    </font>
    <font>
      <sz val="9.75"/>
      <name val="Times New Roman"/>
      <family val="1"/>
    </font>
    <font>
      <sz val="11"/>
      <color indexed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9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right" vertical="center"/>
    </xf>
    <xf numFmtId="179" fontId="24" fillId="0" borderId="8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80" fontId="26" fillId="0" borderId="11" xfId="17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80" fontId="30" fillId="0" borderId="1" xfId="17" applyNumberFormat="1" applyFont="1" applyBorder="1" applyAlignment="1">
      <alignment horizontal="right" vertical="center"/>
    </xf>
    <xf numFmtId="180" fontId="30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9" fontId="27" fillId="0" borderId="8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8" xfId="0" applyNumberFormat="1" applyFont="1" applyFill="1" applyBorder="1" applyAlignment="1">
      <alignment horizontal="right" vertical="center"/>
    </xf>
    <xf numFmtId="183" fontId="35" fillId="0" borderId="0" xfId="17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shrinkToFit="1"/>
    </xf>
    <xf numFmtId="179" fontId="24" fillId="0" borderId="3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/>
    </xf>
    <xf numFmtId="179" fontId="24" fillId="0" borderId="14" xfId="0" applyNumberFormat="1" applyFont="1" applyFill="1" applyBorder="1" applyAlignment="1">
      <alignment horizontal="right" vertical="center" wrapText="1"/>
    </xf>
    <xf numFmtId="179" fontId="24" fillId="0" borderId="0" xfId="0" applyNumberFormat="1" applyFont="1" applyFill="1" applyBorder="1" applyAlignment="1">
      <alignment horizontal="right" vertical="center" wrapText="1"/>
    </xf>
    <xf numFmtId="183" fontId="26" fillId="0" borderId="11" xfId="17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24" fillId="0" borderId="6" xfId="0" applyNumberFormat="1" applyFont="1" applyFill="1" applyBorder="1" applyAlignment="1">
      <alignment horizontal="right" vertical="center" wrapText="1"/>
    </xf>
    <xf numFmtId="179" fontId="24" fillId="0" borderId="1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79" fontId="27" fillId="0" borderId="6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179" fontId="27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180" fontId="22" fillId="0" borderId="8" xfId="17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0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'收結案件統計'!$D$13:$I$13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'收結案件統計'!$D$14:$I$14</c:f>
              <c:numCache/>
            </c:numRef>
          </c:val>
        </c:ser>
        <c:axId val="23899573"/>
        <c:axId val="13769566"/>
      </c:bar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769566"/>
        <c:crosses val="autoZero"/>
        <c:auto val="1"/>
        <c:lblOffset val="0"/>
        <c:noMultiLvlLbl val="0"/>
      </c:catAx>
      <c:valAx>
        <c:axId val="13769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899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39"/>
          <c:w val="0.21225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檢察署
93.0%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</a:t>
                    </a:r>
                    <a:r>
                      <a:rPr lang="en-US" cap="none" sz="900" b="0" i="0" u="none" baseline="0"/>
                      <a:t>6</a:t>
                    </a: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軍事機關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其他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'案件來源'!$C$10:$F$10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83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'收結案件統計'!$K$13:$P$13</c:f>
              <c:numCache>
                <c:ptCount val="6"/>
                <c:pt idx="0">
                  <c:v>252</c:v>
                </c:pt>
                <c:pt idx="1">
                  <c:v>3</c:v>
                </c:pt>
                <c:pt idx="2">
                  <c:v>14</c:v>
                </c:pt>
                <c:pt idx="3">
                  <c:v>261</c:v>
                </c:pt>
                <c:pt idx="4">
                  <c:v>30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'收結案件統計'!$K$14:$P$14</c:f>
              <c:numCache>
                <c:ptCount val="6"/>
                <c:pt idx="0">
                  <c:v>255</c:v>
                </c:pt>
                <c:pt idx="1">
                  <c:v>11</c:v>
                </c:pt>
                <c:pt idx="2">
                  <c:v>19</c:v>
                </c:pt>
                <c:pt idx="3">
                  <c:v>214</c:v>
                </c:pt>
                <c:pt idx="4">
                  <c:v>33</c:v>
                </c:pt>
                <c:pt idx="5">
                  <c:v>0</c:v>
                </c:pt>
              </c:numCache>
            </c:numRef>
          </c:val>
        </c:ser>
        <c:axId val="56817231"/>
        <c:axId val="41593032"/>
      </c:bar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93032"/>
        <c:crosses val="autoZero"/>
        <c:auto val="1"/>
        <c:lblOffset val="100"/>
        <c:noMultiLvlLbl val="0"/>
      </c:catAx>
      <c:valAx>
        <c:axId val="415930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817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2305"/>
          <c:w val="0.176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975"/>
          <c:w val="1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'病理切片及檢驗'!$A$10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956</c:v>
                </c:pt>
                <c:pt idx="1">
                  <c:v>4699</c:v>
                </c:pt>
                <c:pt idx="2">
                  <c:v>504</c:v>
                </c:pt>
              </c:numCache>
            </c:numRef>
          </c:val>
        </c:ser>
        <c:ser>
          <c:idx val="1"/>
          <c:order val="1"/>
          <c:tx>
            <c:strRef>
              <c:f>'病理切片及檢驗'!$A$11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'病理切片及檢驗'!$C$11:$E$11</c:f>
              <c:numCache>
                <c:ptCount val="3"/>
                <c:pt idx="0">
                  <c:v>1383</c:v>
                </c:pt>
                <c:pt idx="1">
                  <c:v>11233</c:v>
                </c:pt>
                <c:pt idx="2">
                  <c:v>517</c:v>
                </c:pt>
              </c:numCache>
            </c:numRef>
          </c:val>
        </c:ser>
        <c:axId val="38792969"/>
        <c:axId val="13592402"/>
      </c:barChart>
      <c:cat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毒物化學檢驗(項次)    血清證物檢驗(項次)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75" b="0" i="0" u="none" baseline="0"/>
            </a:pPr>
          </a:p>
        </c:txPr>
        <c:crossAx val="13592402"/>
        <c:crosses val="autoZero"/>
        <c:auto val="1"/>
        <c:lblOffset val="0"/>
        <c:noMultiLvlLbl val="0"/>
      </c:catAx>
      <c:valAx>
        <c:axId val="135924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8792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9925"/>
          <c:w val="0.2205"/>
          <c:h val="0.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"/>
          <c:y val="0.29125"/>
          <c:w val="0.4202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死因
鑑定
</a:t>
                    </a:r>
                    <a:r>
                      <a:rPr lang="en-US" cap="none" sz="1050" b="0" i="0" u="none" baseline="0"/>
                      <a:t>47</a:t>
                    </a:r>
                    <a:r>
                      <a:rPr lang="en-US" cap="none" sz="1050" b="0" i="0" u="none" baseline="0"/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證物
鑑定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'收結案件統計'!$D$14:$I$14</c:f>
              <c:numCache>
                <c:ptCount val="6"/>
                <c:pt idx="0">
                  <c:v>236</c:v>
                </c:pt>
                <c:pt idx="1">
                  <c:v>11</c:v>
                </c:pt>
                <c:pt idx="2">
                  <c:v>26</c:v>
                </c:pt>
                <c:pt idx="3">
                  <c:v>281</c:v>
                </c:pt>
                <c:pt idx="4">
                  <c:v>31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0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'收結案件統計'!$D$13:$I$13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'收結案件統計'!$D$14:$I$14</c:f>
              <c:numCache/>
            </c:numRef>
          </c:val>
        </c:ser>
        <c:axId val="55222755"/>
        <c:axId val="27242748"/>
      </c:bar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242748"/>
        <c:crosses val="autoZero"/>
        <c:auto val="1"/>
        <c:lblOffset val="0"/>
        <c:noMultiLvlLbl val="0"/>
      </c:catAx>
      <c:valAx>
        <c:axId val="27242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222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39"/>
          <c:w val="0.21225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83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'收結案件統計'!$K$13:$P$13</c:f>
              <c:numCache>
                <c:ptCount val="6"/>
                <c:pt idx="0">
                  <c:v>252</c:v>
                </c:pt>
                <c:pt idx="1">
                  <c:v>3</c:v>
                </c:pt>
                <c:pt idx="2">
                  <c:v>14</c:v>
                </c:pt>
                <c:pt idx="3">
                  <c:v>261</c:v>
                </c:pt>
                <c:pt idx="4">
                  <c:v>30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'收結案件統計'!$K$14:$P$14</c:f>
              <c:numCache>
                <c:ptCount val="6"/>
                <c:pt idx="0">
                  <c:v>255</c:v>
                </c:pt>
                <c:pt idx="1">
                  <c:v>11</c:v>
                </c:pt>
                <c:pt idx="2">
                  <c:v>19</c:v>
                </c:pt>
                <c:pt idx="3">
                  <c:v>214</c:v>
                </c:pt>
                <c:pt idx="4">
                  <c:v>33</c:v>
                </c:pt>
                <c:pt idx="5">
                  <c:v>0</c:v>
                </c:pt>
              </c:numCache>
            </c:numRef>
          </c:val>
        </c:ser>
        <c:axId val="43858141"/>
        <c:axId val="59178950"/>
      </c:barChart>
      <c:catAx>
        <c:axId val="43858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78950"/>
        <c:crosses val="autoZero"/>
        <c:auto val="1"/>
        <c:lblOffset val="100"/>
        <c:noMultiLvlLbl val="0"/>
      </c:catAx>
      <c:valAx>
        <c:axId val="59178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858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2305"/>
          <c:w val="0.176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975"/>
          <c:w val="1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'病理切片及檢驗'!$A$10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956</c:v>
                </c:pt>
                <c:pt idx="1">
                  <c:v>4699</c:v>
                </c:pt>
                <c:pt idx="2">
                  <c:v>504</c:v>
                </c:pt>
              </c:numCache>
            </c:numRef>
          </c:val>
        </c:ser>
        <c:ser>
          <c:idx val="1"/>
          <c:order val="1"/>
          <c:tx>
            <c:strRef>
              <c:f>'病理切片及檢驗'!$A$11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'病理切片及檢驗'!$C$11:$E$11</c:f>
              <c:numCache>
                <c:ptCount val="3"/>
                <c:pt idx="0">
                  <c:v>1383</c:v>
                </c:pt>
                <c:pt idx="1">
                  <c:v>11233</c:v>
                </c:pt>
                <c:pt idx="2">
                  <c:v>517</c:v>
                </c:pt>
              </c:numCache>
            </c:numRef>
          </c:val>
        </c:ser>
        <c:axId val="62848503"/>
        <c:axId val="28765616"/>
      </c:barChart>
      <c:catAx>
        <c:axId val="6284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毒物化學檢驗(項次)    血清證物檢驗(項次)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75" b="0" i="0" u="none" baseline="0"/>
            </a:pPr>
          </a:p>
        </c:txPr>
        <c:crossAx val="28765616"/>
        <c:crosses val="autoZero"/>
        <c:auto val="1"/>
        <c:lblOffset val="0"/>
        <c:noMultiLvlLbl val="0"/>
      </c:catAx>
      <c:valAx>
        <c:axId val="287656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2848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9925"/>
          <c:w val="0.2205"/>
          <c:h val="0.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"/>
          <c:y val="0.29125"/>
          <c:w val="0.4202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死因
鑑定
</a:t>
                    </a:r>
                    <a:r>
                      <a:rPr lang="en-US" cap="none" sz="1050" b="0" i="0" u="none" baseline="0"/>
                      <a:t>48</a:t>
                    </a:r>
                    <a:r>
                      <a:rPr lang="en-US" cap="none" sz="1050" b="0" i="0" u="none" baseline="0"/>
                      <a:t>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證物
鑑定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'收結案件統計'!$D$14:$I$14</c:f>
              <c:numCache>
                <c:ptCount val="6"/>
                <c:pt idx="0">
                  <c:v>236</c:v>
                </c:pt>
                <c:pt idx="1">
                  <c:v>11</c:v>
                </c:pt>
                <c:pt idx="2">
                  <c:v>26</c:v>
                </c:pt>
                <c:pt idx="3">
                  <c:v>281</c:v>
                </c:pt>
                <c:pt idx="4">
                  <c:v>31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檢察署
92.2%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</a:t>
                    </a:r>
                    <a:r>
                      <a:rPr lang="en-US" cap="none" sz="900" b="0" i="0" u="none" baseline="0"/>
                      <a:t>7</a:t>
                    </a: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軍事機關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其他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'案件來源'!$C$10:$F$10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0.7025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183832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0.079</cdr:y>
    </cdr:from>
    <cdr:to>
      <cdr:x>0.1365</cdr:x>
      <cdr:y>0.15775</cdr:y>
    </cdr:to>
    <cdr:sp>
      <cdr:nvSpPr>
        <cdr:cNvPr id="2" name="TextBox 3"/>
        <cdr:cNvSpPr txBox="1">
          <a:spLocks noChangeArrowheads="1"/>
        </cdr:cNvSpPr>
      </cdr:nvSpPr>
      <cdr:spPr>
        <a:xfrm>
          <a:off x="161925" y="21907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0.624</cdr:y>
    </cdr:to>
    <cdr:sp>
      <cdr:nvSpPr>
        <cdr:cNvPr id="1" name="TextBox 1"/>
        <cdr:cNvSpPr txBox="1">
          <a:spLocks noChangeArrowheads="1"/>
        </cdr:cNvSpPr>
      </cdr:nvSpPr>
      <cdr:spPr>
        <a:xfrm>
          <a:off x="3981450" y="146685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0.6395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0.079</cdr:y>
    </cdr:from>
    <cdr:to>
      <cdr:x>0.1365</cdr:x>
      <cdr:y>0.15775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1907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3981450" y="146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8</xdr:col>
      <xdr:colOff>114300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0" y="4838700"/>
        <a:ext cx="3990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45</xdr:row>
      <xdr:rowOff>28575</xdr:rowOff>
    </xdr:from>
    <xdr:to>
      <xdr:col>8</xdr:col>
      <xdr:colOff>133350</xdr:colOff>
      <xdr:row>61</xdr:row>
      <xdr:rowOff>85725</xdr:rowOff>
    </xdr:to>
    <xdr:graphicFrame>
      <xdr:nvGraphicFramePr>
        <xdr:cNvPr id="2" name="Chart 3"/>
        <xdr:cNvGraphicFramePr/>
      </xdr:nvGraphicFramePr>
      <xdr:xfrm>
        <a:off x="28575" y="10077450"/>
        <a:ext cx="39814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18</xdr:row>
      <xdr:rowOff>114300</xdr:rowOff>
    </xdr:from>
    <xdr:to>
      <xdr:col>15</xdr:col>
      <xdr:colOff>409575</xdr:colOff>
      <xdr:row>34</xdr:row>
      <xdr:rowOff>247650</xdr:rowOff>
    </xdr:to>
    <xdr:graphicFrame>
      <xdr:nvGraphicFramePr>
        <xdr:cNvPr id="3" name="Chart 4"/>
        <xdr:cNvGraphicFramePr/>
      </xdr:nvGraphicFramePr>
      <xdr:xfrm>
        <a:off x="4000500" y="5124450"/>
        <a:ext cx="40576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48</xdr:row>
      <xdr:rowOff>38100</xdr:rowOff>
    </xdr:from>
    <xdr:to>
      <xdr:col>15</xdr:col>
      <xdr:colOff>314325</xdr:colOff>
      <xdr:row>64</xdr:row>
      <xdr:rowOff>76200</xdr:rowOff>
    </xdr:to>
    <xdr:graphicFrame>
      <xdr:nvGraphicFramePr>
        <xdr:cNvPr id="4" name="Chart 5"/>
        <xdr:cNvGraphicFramePr/>
      </xdr:nvGraphicFramePr>
      <xdr:xfrm>
        <a:off x="4095750" y="10572750"/>
        <a:ext cx="38671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34</xdr:row>
      <xdr:rowOff>57150</xdr:rowOff>
    </xdr:from>
    <xdr:to>
      <xdr:col>8</xdr:col>
      <xdr:colOff>428625</xdr:colOff>
      <xdr:row>34</xdr:row>
      <xdr:rowOff>276225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57200" y="7648575"/>
          <a:ext cx="384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114300</xdr:colOff>
      <xdr:row>34</xdr:row>
      <xdr:rowOff>123825</xdr:rowOff>
    </xdr:to>
    <xdr:graphicFrame>
      <xdr:nvGraphicFramePr>
        <xdr:cNvPr id="6" name="Chart 7"/>
        <xdr:cNvGraphicFramePr/>
      </xdr:nvGraphicFramePr>
      <xdr:xfrm>
        <a:off x="0" y="4838700"/>
        <a:ext cx="39909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45</xdr:row>
      <xdr:rowOff>28575</xdr:rowOff>
    </xdr:from>
    <xdr:to>
      <xdr:col>8</xdr:col>
      <xdr:colOff>133350</xdr:colOff>
      <xdr:row>61</xdr:row>
      <xdr:rowOff>85725</xdr:rowOff>
    </xdr:to>
    <xdr:graphicFrame>
      <xdr:nvGraphicFramePr>
        <xdr:cNvPr id="7" name="Chart 8"/>
        <xdr:cNvGraphicFramePr/>
      </xdr:nvGraphicFramePr>
      <xdr:xfrm>
        <a:off x="28575" y="10077450"/>
        <a:ext cx="39814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123825</xdr:colOff>
      <xdr:row>18</xdr:row>
      <xdr:rowOff>114300</xdr:rowOff>
    </xdr:from>
    <xdr:to>
      <xdr:col>15</xdr:col>
      <xdr:colOff>409575</xdr:colOff>
      <xdr:row>34</xdr:row>
      <xdr:rowOff>247650</xdr:rowOff>
    </xdr:to>
    <xdr:graphicFrame>
      <xdr:nvGraphicFramePr>
        <xdr:cNvPr id="8" name="Chart 9"/>
        <xdr:cNvGraphicFramePr/>
      </xdr:nvGraphicFramePr>
      <xdr:xfrm>
        <a:off x="4000500" y="5124450"/>
        <a:ext cx="4057650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219075</xdr:colOff>
      <xdr:row>48</xdr:row>
      <xdr:rowOff>38100</xdr:rowOff>
    </xdr:from>
    <xdr:to>
      <xdr:col>15</xdr:col>
      <xdr:colOff>314325</xdr:colOff>
      <xdr:row>64</xdr:row>
      <xdr:rowOff>57150</xdr:rowOff>
    </xdr:to>
    <xdr:graphicFrame>
      <xdr:nvGraphicFramePr>
        <xdr:cNvPr id="9" name="Chart 10"/>
        <xdr:cNvGraphicFramePr/>
      </xdr:nvGraphicFramePr>
      <xdr:xfrm>
        <a:off x="4095750" y="10572750"/>
        <a:ext cx="38671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457200</xdr:colOff>
      <xdr:row>34</xdr:row>
      <xdr:rowOff>57150</xdr:rowOff>
    </xdr:from>
    <xdr:to>
      <xdr:col>8</xdr:col>
      <xdr:colOff>428625</xdr:colOff>
      <xdr:row>34</xdr:row>
      <xdr:rowOff>276225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57200" y="7648575"/>
          <a:ext cx="384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152400</xdr:rowOff>
    </xdr:from>
    <xdr:to>
      <xdr:col>6</xdr:col>
      <xdr:colOff>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47625" y="44005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0</xdr:rowOff>
    </xdr:from>
    <xdr:to>
      <xdr:col>5</xdr:col>
      <xdr:colOff>828675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38100" y="4248150"/>
        <a:ext cx="55530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zoomScaleSheetLayoutView="100" workbookViewId="0" topLeftCell="A1">
      <selection activeCell="C13" sqref="C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8.8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3" spans="1:16" s="4" customFormat="1" ht="19.5" customHeight="1">
      <c r="A3" s="71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28</v>
      </c>
    </row>
    <row r="5" spans="1:16" ht="18" customHeight="1">
      <c r="A5" s="73" t="s">
        <v>29</v>
      </c>
      <c r="B5" s="74"/>
      <c r="C5" s="79" t="s">
        <v>30</v>
      </c>
      <c r="D5" s="70"/>
      <c r="E5" s="70"/>
      <c r="F5" s="70"/>
      <c r="G5" s="70"/>
      <c r="H5" s="70"/>
      <c r="I5" s="80"/>
      <c r="J5" s="69" t="s">
        <v>31</v>
      </c>
      <c r="K5" s="70"/>
      <c r="L5" s="70"/>
      <c r="M5" s="70"/>
      <c r="N5" s="70"/>
      <c r="O5" s="70"/>
      <c r="P5" s="70"/>
    </row>
    <row r="6" spans="1:23" ht="52.5" customHeight="1">
      <c r="A6" s="75"/>
      <c r="B6" s="76"/>
      <c r="C6" s="50" t="s">
        <v>32</v>
      </c>
      <c r="D6" s="50" t="s">
        <v>33</v>
      </c>
      <c r="E6" s="50" t="s">
        <v>1</v>
      </c>
      <c r="F6" s="50" t="s">
        <v>34</v>
      </c>
      <c r="G6" s="50" t="s">
        <v>35</v>
      </c>
      <c r="H6" s="52" t="s">
        <v>2</v>
      </c>
      <c r="I6" s="50" t="s">
        <v>36</v>
      </c>
      <c r="J6" s="50" t="s">
        <v>32</v>
      </c>
      <c r="K6" s="50" t="s">
        <v>33</v>
      </c>
      <c r="L6" s="50" t="s">
        <v>1</v>
      </c>
      <c r="M6" s="50" t="s">
        <v>34</v>
      </c>
      <c r="N6" s="50" t="s">
        <v>35</v>
      </c>
      <c r="O6" s="52" t="s">
        <v>2</v>
      </c>
      <c r="P6" s="51" t="s">
        <v>36</v>
      </c>
      <c r="R6" s="59"/>
      <c r="S6" s="41"/>
      <c r="T6" s="41"/>
      <c r="U6" s="41"/>
      <c r="V6" s="41"/>
      <c r="W6" s="41"/>
    </row>
    <row r="7" spans="1:16" ht="24.75" customHeight="1" hidden="1">
      <c r="A7" s="77" t="s">
        <v>37</v>
      </c>
      <c r="B7" s="78"/>
      <c r="C7" s="53">
        <f aca="true" t="shared" si="0" ref="C7:C14">SUM(D7:I7)</f>
        <v>3153</v>
      </c>
      <c r="D7" s="54">
        <v>1316</v>
      </c>
      <c r="E7" s="55">
        <v>71</v>
      </c>
      <c r="F7" s="55">
        <v>101</v>
      </c>
      <c r="G7" s="55">
        <v>1437</v>
      </c>
      <c r="H7" s="55">
        <v>226</v>
      </c>
      <c r="I7" s="55">
        <v>2</v>
      </c>
      <c r="J7" s="54">
        <f aca="true" t="shared" si="1" ref="J7:J14">SUM(K7:P7)</f>
        <v>3173</v>
      </c>
      <c r="K7" s="55">
        <v>1321</v>
      </c>
      <c r="L7" s="55">
        <v>71</v>
      </c>
      <c r="M7" s="55">
        <v>116</v>
      </c>
      <c r="N7" s="55">
        <v>1429</v>
      </c>
      <c r="O7" s="31">
        <v>232</v>
      </c>
      <c r="P7" s="31">
        <v>4</v>
      </c>
    </row>
    <row r="8" spans="1:16" ht="24.75" customHeight="1">
      <c r="A8" s="77" t="s">
        <v>38</v>
      </c>
      <c r="B8" s="78"/>
      <c r="C8" s="56">
        <f t="shared" si="0"/>
        <v>3488</v>
      </c>
      <c r="D8" s="57">
        <v>1502</v>
      </c>
      <c r="E8" s="31">
        <v>74</v>
      </c>
      <c r="F8" s="31">
        <v>139</v>
      </c>
      <c r="G8" s="31">
        <v>1538</v>
      </c>
      <c r="H8" s="31">
        <v>222</v>
      </c>
      <c r="I8" s="31">
        <v>13</v>
      </c>
      <c r="J8" s="57">
        <f t="shared" si="1"/>
        <v>3415</v>
      </c>
      <c r="K8" s="31">
        <v>1458</v>
      </c>
      <c r="L8" s="31">
        <v>85</v>
      </c>
      <c r="M8" s="31">
        <v>131</v>
      </c>
      <c r="N8" s="31">
        <v>1513</v>
      </c>
      <c r="O8" s="31">
        <v>216</v>
      </c>
      <c r="P8" s="31">
        <v>12</v>
      </c>
    </row>
    <row r="9" spans="1:16" ht="24.75" customHeight="1">
      <c r="A9" s="77" t="s">
        <v>39</v>
      </c>
      <c r="B9" s="78"/>
      <c r="C9" s="56">
        <f t="shared" si="0"/>
        <v>4104</v>
      </c>
      <c r="D9" s="57">
        <v>1779</v>
      </c>
      <c r="E9" s="31">
        <v>65</v>
      </c>
      <c r="F9" s="31">
        <v>170</v>
      </c>
      <c r="G9" s="31">
        <v>1820</v>
      </c>
      <c r="H9" s="31">
        <v>262</v>
      </c>
      <c r="I9" s="31">
        <v>8</v>
      </c>
      <c r="J9" s="57">
        <f t="shared" si="1"/>
        <v>4090</v>
      </c>
      <c r="K9" s="31">
        <v>1779</v>
      </c>
      <c r="L9" s="31">
        <v>60</v>
      </c>
      <c r="M9" s="31">
        <v>173</v>
      </c>
      <c r="N9" s="31">
        <v>1831</v>
      </c>
      <c r="O9" s="31">
        <v>234</v>
      </c>
      <c r="P9" s="31">
        <v>13</v>
      </c>
    </row>
    <row r="10" spans="1:16" ht="24.75" customHeight="1">
      <c r="A10" s="77" t="s">
        <v>40</v>
      </c>
      <c r="B10" s="78"/>
      <c r="C10" s="56">
        <f t="shared" si="0"/>
        <v>4373</v>
      </c>
      <c r="D10" s="57">
        <v>1916</v>
      </c>
      <c r="E10" s="31">
        <v>64</v>
      </c>
      <c r="F10" s="31">
        <v>183</v>
      </c>
      <c r="G10" s="31">
        <v>1928</v>
      </c>
      <c r="H10" s="31">
        <v>267</v>
      </c>
      <c r="I10" s="31">
        <v>15</v>
      </c>
      <c r="J10" s="57">
        <f t="shared" si="1"/>
        <v>4471</v>
      </c>
      <c r="K10" s="31">
        <v>1955</v>
      </c>
      <c r="L10" s="31">
        <v>67</v>
      </c>
      <c r="M10" s="31">
        <v>187</v>
      </c>
      <c r="N10" s="31">
        <v>1971</v>
      </c>
      <c r="O10" s="31">
        <v>279</v>
      </c>
      <c r="P10" s="31">
        <v>12</v>
      </c>
    </row>
    <row r="11" spans="1:17" ht="24.75" customHeight="1">
      <c r="A11" s="77" t="s">
        <v>21</v>
      </c>
      <c r="B11" s="78"/>
      <c r="C11" s="56">
        <f>SUM(D11:I11)</f>
        <v>3604</v>
      </c>
      <c r="D11" s="57">
        <v>1554</v>
      </c>
      <c r="E11" s="31">
        <v>40</v>
      </c>
      <c r="F11" s="31">
        <v>187</v>
      </c>
      <c r="G11" s="31">
        <v>1581</v>
      </c>
      <c r="H11" s="31">
        <v>230</v>
      </c>
      <c r="I11" s="31">
        <v>12</v>
      </c>
      <c r="J11" s="57">
        <f>SUM(K11:P11)</f>
        <v>3488</v>
      </c>
      <c r="K11" s="31">
        <v>1495</v>
      </c>
      <c r="L11" s="31">
        <v>39</v>
      </c>
      <c r="M11" s="31">
        <v>188</v>
      </c>
      <c r="N11" s="31">
        <v>1515</v>
      </c>
      <c r="O11" s="31">
        <v>237</v>
      </c>
      <c r="P11" s="31">
        <v>14</v>
      </c>
      <c r="Q11" s="20"/>
    </row>
    <row r="12" spans="1:17" ht="24.75" customHeight="1">
      <c r="A12" s="77" t="s">
        <v>24</v>
      </c>
      <c r="B12" s="78"/>
      <c r="C12" s="56">
        <f>SUM(D12:I12)</f>
        <v>4113</v>
      </c>
      <c r="D12" s="57">
        <v>1852</v>
      </c>
      <c r="E12" s="31">
        <v>40</v>
      </c>
      <c r="F12" s="31">
        <v>82</v>
      </c>
      <c r="G12" s="31">
        <v>1881</v>
      </c>
      <c r="H12" s="31">
        <v>251</v>
      </c>
      <c r="I12" s="31">
        <v>7</v>
      </c>
      <c r="J12" s="57">
        <f>SUM(K12:P12)</f>
        <v>4463</v>
      </c>
      <c r="K12" s="31">
        <v>2078</v>
      </c>
      <c r="L12" s="31">
        <v>44</v>
      </c>
      <c r="M12" s="31">
        <v>81</v>
      </c>
      <c r="N12" s="31">
        <v>2005</v>
      </c>
      <c r="O12" s="31">
        <v>245</v>
      </c>
      <c r="P12" s="31">
        <v>10</v>
      </c>
      <c r="Q12" s="20"/>
    </row>
    <row r="13" spans="1:16" ht="24.75" customHeight="1">
      <c r="A13" s="77" t="s">
        <v>41</v>
      </c>
      <c r="B13" s="77"/>
      <c r="C13" s="56">
        <f t="shared" si="0"/>
        <v>614</v>
      </c>
      <c r="D13" s="57">
        <v>273</v>
      </c>
      <c r="E13" s="31">
        <v>1</v>
      </c>
      <c r="F13" s="31">
        <v>15</v>
      </c>
      <c r="G13" s="31">
        <v>289</v>
      </c>
      <c r="H13" s="31">
        <v>35</v>
      </c>
      <c r="I13" s="31">
        <v>1</v>
      </c>
      <c r="J13" s="57">
        <f t="shared" si="1"/>
        <v>561</v>
      </c>
      <c r="K13" s="31">
        <v>252</v>
      </c>
      <c r="L13" s="31">
        <v>3</v>
      </c>
      <c r="M13" s="31">
        <v>14</v>
      </c>
      <c r="N13" s="31">
        <v>261</v>
      </c>
      <c r="O13" s="31">
        <v>30</v>
      </c>
      <c r="P13" s="31">
        <v>1</v>
      </c>
    </row>
    <row r="14" spans="1:17" ht="24.75" customHeight="1">
      <c r="A14" s="77" t="s">
        <v>42</v>
      </c>
      <c r="B14" s="78"/>
      <c r="C14" s="60">
        <f t="shared" si="0"/>
        <v>585</v>
      </c>
      <c r="D14" s="61">
        <v>236</v>
      </c>
      <c r="E14" s="43">
        <v>11</v>
      </c>
      <c r="F14" s="43">
        <v>26</v>
      </c>
      <c r="G14" s="43">
        <v>281</v>
      </c>
      <c r="H14" s="43">
        <v>31</v>
      </c>
      <c r="I14" s="43">
        <v>0</v>
      </c>
      <c r="J14" s="61">
        <f t="shared" si="1"/>
        <v>532</v>
      </c>
      <c r="K14" s="43">
        <v>255</v>
      </c>
      <c r="L14" s="43">
        <v>11</v>
      </c>
      <c r="M14" s="43">
        <v>19</v>
      </c>
      <c r="N14" s="43">
        <v>214</v>
      </c>
      <c r="O14" s="43">
        <v>33</v>
      </c>
      <c r="P14" s="43">
        <v>0</v>
      </c>
      <c r="Q14" s="20"/>
    </row>
    <row r="15" spans="1:16" ht="34.5" customHeight="1">
      <c r="A15" s="82" t="s">
        <v>43</v>
      </c>
      <c r="B15" s="83"/>
      <c r="C15" s="58">
        <f>C14/C13*100-100</f>
        <v>-4.723127035830615</v>
      </c>
      <c r="D15" s="58">
        <f aca="true" t="shared" si="2" ref="D15:P15">D14/D13*100-100</f>
        <v>-13.553113553113548</v>
      </c>
      <c r="E15" s="58">
        <f t="shared" si="2"/>
        <v>1000</v>
      </c>
      <c r="F15" s="58">
        <f t="shared" si="2"/>
        <v>73.33333333333334</v>
      </c>
      <c r="G15" s="58">
        <f t="shared" si="2"/>
        <v>-2.7681660899653906</v>
      </c>
      <c r="H15" s="58">
        <f t="shared" si="2"/>
        <v>-11.42857142857143</v>
      </c>
      <c r="I15" s="58">
        <f t="shared" si="2"/>
        <v>-100</v>
      </c>
      <c r="J15" s="58">
        <f t="shared" si="2"/>
        <v>-5.169340463458099</v>
      </c>
      <c r="K15" s="58">
        <f t="shared" si="2"/>
        <v>1.1904761904761898</v>
      </c>
      <c r="L15" s="58">
        <f t="shared" si="2"/>
        <v>266.66666666666663</v>
      </c>
      <c r="M15" s="58">
        <f t="shared" si="2"/>
        <v>35.71428571428572</v>
      </c>
      <c r="N15" s="58">
        <f t="shared" si="2"/>
        <v>-18.007662835249036</v>
      </c>
      <c r="O15" s="58">
        <f t="shared" si="2"/>
        <v>10.000000000000014</v>
      </c>
      <c r="P15" s="58">
        <f t="shared" si="2"/>
        <v>-100</v>
      </c>
    </row>
    <row r="16" spans="1:17" ht="34.5" customHeight="1">
      <c r="A16" s="84" t="s">
        <v>44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2" t="s">
        <v>45</v>
      </c>
    </row>
    <row r="17" spans="1:16" ht="10.5" customHeight="1">
      <c r="A17" s="41"/>
      <c r="B17" s="1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9" customHeight="1">
      <c r="A18" s="41"/>
      <c r="B18" s="1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2" customHeight="1">
      <c r="A19" s="17"/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</row>
    <row r="20" spans="1:16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ht="28.5" customHeight="1"/>
    <row r="46" ht="12.75"/>
    <row r="47" ht="12.75"/>
    <row r="48" ht="12.75">
      <c r="J48" s="2" t="str">
        <f>A14</f>
        <v>98年1-2月</v>
      </c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spans="1:8" ht="12.75">
      <c r="A51" s="6"/>
      <c r="B51" s="7"/>
      <c r="C51" s="7"/>
      <c r="D51" s="7"/>
      <c r="E51" s="7"/>
      <c r="F51" s="7"/>
      <c r="G51" s="7"/>
      <c r="H51" s="7"/>
    </row>
    <row r="52" spans="1:8" ht="12.75">
      <c r="A52" s="6"/>
      <c r="B52" s="7"/>
      <c r="C52" s="7"/>
      <c r="D52" s="7"/>
      <c r="E52" s="7"/>
      <c r="F52" s="7"/>
      <c r="G52" s="7"/>
      <c r="H52" s="7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7" ht="12.75">
      <c r="K67" s="2" t="s">
        <v>46</v>
      </c>
    </row>
    <row r="70" spans="1:17" ht="162.75" customHeight="1">
      <c r="A70" s="81" t="s">
        <v>23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</sheetData>
  <mergeCells count="15">
    <mergeCell ref="A13:B13"/>
    <mergeCell ref="A11:B11"/>
    <mergeCell ref="A70:Q70"/>
    <mergeCell ref="A14:B14"/>
    <mergeCell ref="A15:B15"/>
    <mergeCell ref="A16:P16"/>
    <mergeCell ref="A12:B12"/>
    <mergeCell ref="J5:P5"/>
    <mergeCell ref="A3:P3"/>
    <mergeCell ref="A5:B6"/>
    <mergeCell ref="A10:B10"/>
    <mergeCell ref="A7:B7"/>
    <mergeCell ref="A8:B8"/>
    <mergeCell ref="A9:B9"/>
    <mergeCell ref="C5:I5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6">
      <selection activeCell="A1" sqref="A1:IV16384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5</v>
      </c>
      <c r="B1" s="87"/>
      <c r="C1" s="87"/>
      <c r="D1" s="87"/>
      <c r="E1" s="87"/>
    </row>
    <row r="2" s="9" customFormat="1" ht="22.5" customHeight="1">
      <c r="E2" s="21" t="s">
        <v>47</v>
      </c>
    </row>
    <row r="3" spans="1:5" s="9" customFormat="1" ht="33.75" customHeight="1">
      <c r="A3" s="88" t="s">
        <v>6</v>
      </c>
      <c r="B3" s="85" t="s">
        <v>3</v>
      </c>
      <c r="C3" s="86"/>
      <c r="D3" s="23" t="s">
        <v>7</v>
      </c>
      <c r="E3" s="23" t="s">
        <v>8</v>
      </c>
    </row>
    <row r="4" spans="1:5" s="9" customFormat="1" ht="24.75" customHeight="1">
      <c r="A4" s="89"/>
      <c r="B4" s="22" t="s">
        <v>9</v>
      </c>
      <c r="C4" s="24" t="s">
        <v>10</v>
      </c>
      <c r="D4" s="25"/>
      <c r="E4" s="26"/>
    </row>
    <row r="5" spans="1:5" s="9" customFormat="1" ht="24.75" customHeight="1">
      <c r="A5" s="27" t="s">
        <v>11</v>
      </c>
      <c r="B5" s="28">
        <v>595</v>
      </c>
      <c r="C5" s="28">
        <v>5160</v>
      </c>
      <c r="D5" s="29">
        <v>15413</v>
      </c>
      <c r="E5" s="29">
        <v>2339</v>
      </c>
    </row>
    <row r="6" spans="1:5" s="9" customFormat="1" ht="24.75" customHeight="1">
      <c r="A6" s="30" t="s">
        <v>12</v>
      </c>
      <c r="B6" s="28">
        <v>592</v>
      </c>
      <c r="C6" s="28">
        <v>6261</v>
      </c>
      <c r="D6" s="28">
        <v>19382</v>
      </c>
      <c r="E6" s="28">
        <v>3356</v>
      </c>
    </row>
    <row r="7" spans="1:5" s="9" customFormat="1" ht="24.75" customHeight="1">
      <c r="A7" s="30" t="s">
        <v>13</v>
      </c>
      <c r="B7" s="28">
        <v>679</v>
      </c>
      <c r="C7" s="28">
        <v>7106</v>
      </c>
      <c r="D7" s="28">
        <v>17990</v>
      </c>
      <c r="E7" s="28">
        <v>3054</v>
      </c>
    </row>
    <row r="8" spans="1:5" s="9" customFormat="1" ht="24.75" customHeight="1">
      <c r="A8" s="30" t="s">
        <v>20</v>
      </c>
      <c r="B8" s="31">
        <v>595</v>
      </c>
      <c r="C8" s="31">
        <v>6303</v>
      </c>
      <c r="D8" s="31">
        <v>32937</v>
      </c>
      <c r="E8" s="31">
        <v>4137</v>
      </c>
    </row>
    <row r="9" spans="1:5" s="9" customFormat="1" ht="24.75" customHeight="1">
      <c r="A9" s="30" t="s">
        <v>25</v>
      </c>
      <c r="B9" s="31">
        <v>938</v>
      </c>
      <c r="C9" s="31">
        <v>8556</v>
      </c>
      <c r="D9" s="31">
        <v>44289</v>
      </c>
      <c r="E9" s="31">
        <v>5775</v>
      </c>
    </row>
    <row r="10" spans="1:5" s="9" customFormat="1" ht="24.75" customHeight="1">
      <c r="A10" s="62" t="s">
        <v>48</v>
      </c>
      <c r="B10" s="31">
        <v>103</v>
      </c>
      <c r="C10" s="31">
        <v>956</v>
      </c>
      <c r="D10" s="31">
        <v>4699</v>
      </c>
      <c r="E10" s="31">
        <v>504</v>
      </c>
    </row>
    <row r="11" spans="1:5" s="9" customFormat="1" ht="24.75" customHeight="1">
      <c r="A11" s="62" t="s">
        <v>49</v>
      </c>
      <c r="B11" s="31">
        <v>129</v>
      </c>
      <c r="C11" s="31">
        <v>1383</v>
      </c>
      <c r="D11" s="43">
        <v>11233</v>
      </c>
      <c r="E11" s="43">
        <v>517</v>
      </c>
    </row>
    <row r="12" spans="1:5" s="4" customFormat="1" ht="24.75" customHeight="1">
      <c r="A12" s="32" t="s">
        <v>14</v>
      </c>
      <c r="B12" s="33">
        <f>(B11-B10)/B10</f>
        <v>0.2524271844660194</v>
      </c>
      <c r="C12" s="33">
        <f>(C11-C10)/C10</f>
        <v>0.446652719665272</v>
      </c>
      <c r="D12" s="33">
        <f>(D11-D10)/D10</f>
        <v>1.3905086188550755</v>
      </c>
      <c r="E12" s="33">
        <f>(E11-E10)/E10</f>
        <v>0.025793650793650792</v>
      </c>
    </row>
    <row r="13" spans="1:5" s="4" customFormat="1" ht="34.5" customHeight="1">
      <c r="A13" s="5"/>
      <c r="B13" s="90" t="s">
        <v>22</v>
      </c>
      <c r="C13" s="90"/>
      <c r="D13" s="90"/>
      <c r="E13" s="90"/>
    </row>
    <row r="15" ht="16.5">
      <c r="D15" s="12"/>
    </row>
    <row r="16" ht="16.5">
      <c r="D16" s="12"/>
    </row>
    <row r="17" ht="16.5">
      <c r="D17" s="12"/>
    </row>
    <row r="26" ht="16.5">
      <c r="C26" s="8"/>
    </row>
    <row r="27" ht="16.5">
      <c r="C27" s="11"/>
    </row>
    <row r="28" ht="16.5">
      <c r="C28" s="11"/>
    </row>
    <row r="29" spans="3:4" ht="16.5">
      <c r="C29" s="11"/>
      <c r="D29" s="11"/>
    </row>
  </sheetData>
  <mergeCells count="4">
    <mergeCell ref="B3:C3"/>
    <mergeCell ref="A1:E1"/>
    <mergeCell ref="A3:A4"/>
    <mergeCell ref="B13:E13"/>
  </mergeCells>
  <printOptions/>
  <pageMargins left="0.7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10" sqref="E10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50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21" t="s">
        <v>51</v>
      </c>
    </row>
    <row r="3" spans="1:6" s="36" customFormat="1" ht="52.5" customHeight="1">
      <c r="A3" s="34" t="s">
        <v>15</v>
      </c>
      <c r="B3" s="35" t="s">
        <v>0</v>
      </c>
      <c r="C3" s="44" t="s">
        <v>16</v>
      </c>
      <c r="D3" s="44" t="s">
        <v>17</v>
      </c>
      <c r="E3" s="44" t="s">
        <v>18</v>
      </c>
      <c r="F3" s="44" t="s">
        <v>19</v>
      </c>
    </row>
    <row r="4" spans="1:6" s="36" customFormat="1" ht="24.75" customHeight="1">
      <c r="A4" s="45" t="s">
        <v>52</v>
      </c>
      <c r="B4" s="48">
        <f>SUM(SUM(C4:F4))</f>
        <v>3488</v>
      </c>
      <c r="C4" s="48">
        <v>3242</v>
      </c>
      <c r="D4" s="46">
        <v>236</v>
      </c>
      <c r="E4" s="46">
        <v>7</v>
      </c>
      <c r="F4" s="46">
        <v>3</v>
      </c>
    </row>
    <row r="5" spans="1:6" s="36" customFormat="1" ht="24.75" customHeight="1">
      <c r="A5" s="37" t="s">
        <v>53</v>
      </c>
      <c r="B5" s="42">
        <f>SUM(C5:F5)</f>
        <v>4104</v>
      </c>
      <c r="C5" s="42">
        <v>3829</v>
      </c>
      <c r="D5" s="47">
        <v>265</v>
      </c>
      <c r="E5" s="47">
        <v>10</v>
      </c>
      <c r="F5" s="47">
        <v>0</v>
      </c>
    </row>
    <row r="6" spans="1:6" s="36" customFormat="1" ht="24.75" customHeight="1">
      <c r="A6" s="37" t="s">
        <v>54</v>
      </c>
      <c r="B6" s="47">
        <f>SUM(C6:F6)</f>
        <v>4373</v>
      </c>
      <c r="C6" s="47">
        <v>4071</v>
      </c>
      <c r="D6" s="47">
        <v>291</v>
      </c>
      <c r="E6" s="47">
        <v>9</v>
      </c>
      <c r="F6" s="47">
        <v>2</v>
      </c>
    </row>
    <row r="7" spans="1:6" s="36" customFormat="1" ht="24.75" customHeight="1">
      <c r="A7" s="37" t="s">
        <v>55</v>
      </c>
      <c r="B7" s="42">
        <f>SUM(C7:F7)</f>
        <v>3604</v>
      </c>
      <c r="C7" s="42">
        <v>3347</v>
      </c>
      <c r="D7" s="42">
        <v>254</v>
      </c>
      <c r="E7" s="42">
        <v>2</v>
      </c>
      <c r="F7" s="42">
        <v>1</v>
      </c>
    </row>
    <row r="8" spans="1:6" s="36" customFormat="1" ht="24.75" customHeight="1">
      <c r="A8" s="37" t="s">
        <v>26</v>
      </c>
      <c r="B8" s="42">
        <v>4113</v>
      </c>
      <c r="C8" s="42">
        <v>3922</v>
      </c>
      <c r="D8" s="42">
        <v>187</v>
      </c>
      <c r="E8" s="42">
        <v>2</v>
      </c>
      <c r="F8" s="42">
        <v>2</v>
      </c>
    </row>
    <row r="9" spans="1:6" s="36" customFormat="1" ht="24.75" customHeight="1">
      <c r="A9" s="63" t="s">
        <v>56</v>
      </c>
      <c r="B9" s="67">
        <f>SUM(C9:F9)</f>
        <v>614</v>
      </c>
      <c r="C9" s="42">
        <v>584</v>
      </c>
      <c r="D9" s="42">
        <v>27</v>
      </c>
      <c r="E9" s="42">
        <v>2</v>
      </c>
      <c r="F9" s="42">
        <v>1</v>
      </c>
    </row>
    <row r="10" spans="1:6" s="36" customFormat="1" ht="24.75" customHeight="1">
      <c r="A10" s="64" t="s">
        <v>57</v>
      </c>
      <c r="B10" s="65">
        <f>SUM(C10:F10)</f>
        <v>585</v>
      </c>
      <c r="C10" s="66">
        <v>544</v>
      </c>
      <c r="D10" s="66">
        <v>40</v>
      </c>
      <c r="E10" s="66">
        <v>1</v>
      </c>
      <c r="F10" s="66">
        <v>0</v>
      </c>
    </row>
    <row r="11" spans="1:6" s="36" customFormat="1" ht="24.75" customHeight="1">
      <c r="A11" s="38" t="s">
        <v>4</v>
      </c>
      <c r="B11" s="39">
        <f>(B10-B9)/B9</f>
        <v>-0.04723127035830619</v>
      </c>
      <c r="C11" s="39">
        <f>(C10-C9)/C9</f>
        <v>-0.0684931506849315</v>
      </c>
      <c r="D11" s="39">
        <f>(D10-D9)/D9</f>
        <v>0.48148148148148145</v>
      </c>
      <c r="E11" s="39">
        <f>(E10-E9)/E9</f>
        <v>-0.5</v>
      </c>
      <c r="F11" s="39">
        <f>(F10-F9)/F9</f>
        <v>-1</v>
      </c>
    </row>
    <row r="12" spans="1:6" s="36" customFormat="1" ht="24.75" customHeight="1">
      <c r="A12" s="68" t="str">
        <f>A10</f>
        <v>98年1-2月</v>
      </c>
      <c r="B12" s="40"/>
      <c r="C12" s="40"/>
      <c r="D12" s="40"/>
      <c r="E12" s="40"/>
      <c r="F12" s="40"/>
    </row>
    <row r="13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1" sqref="M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2009-02-05T07:59:42Z</cp:lastPrinted>
  <dcterms:created xsi:type="dcterms:W3CDTF">2006-08-09T08:33:36Z</dcterms:created>
  <dcterms:modified xsi:type="dcterms:W3CDTF">2009-03-05T10:47:16Z</dcterms:modified>
  <cp:category/>
  <cp:version/>
  <cp:contentType/>
  <cp:contentStatus/>
</cp:coreProperties>
</file>