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2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'收結案件統計'!$A$1:$Q$33</definedName>
    <definedName name="_xlnm.Print_Area" localSheetId="2">'案件來源'!$A$1:$G$43</definedName>
    <definedName name="_xlnm.Print_Area" localSheetId="1">'病理切片及檢驗'!$A$1:$F$33</definedName>
  </definedNames>
  <calcPr fullCalcOnLoad="1"/>
</workbook>
</file>

<file path=xl/sharedStrings.xml><?xml version="1.0" encoding="utf-8"?>
<sst xmlns="http://schemas.openxmlformats.org/spreadsheetml/2006/main" count="72" uniqueCount="61">
  <si>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</si>
  <si>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</si>
  <si>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</si>
  <si>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</si>
  <si>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</si>
  <si>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</si>
  <si>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</si>
  <si>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</si>
  <si>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</si>
  <si>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</si>
  <si>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</si>
  <si>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</si>
  <si>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</si>
  <si>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</si>
  <si>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</si>
  <si>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</si>
  <si>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</si>
  <si>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</si>
  <si>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</si>
  <si>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rFont val="標楷體"/>
        <family val="4"/>
      </rPr>
      <t>年</t>
    </r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</si>
  <si>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</si>
  <si>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97</t>
    </r>
    <r>
      <rPr>
        <sz val="11"/>
        <rFont val="細明體"/>
        <family val="3"/>
      </rPr>
      <t>年</t>
    </r>
  </si>
  <si>
    <r>
      <t>97</t>
    </r>
    <r>
      <rPr>
        <sz val="11"/>
        <rFont val="細明體"/>
        <family val="3"/>
      </rPr>
      <t>年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</si>
  <si>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</si>
  <si>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</si>
  <si>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</si>
  <si>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</si>
  <si>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</si>
  <si>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</si>
  <si>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</si>
  <si>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</si>
  <si>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</si>
  <si>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</si>
  <si>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</si>
  <si>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</si>
  <si>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</si>
  <si>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</si>
  <si>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</si>
  <si>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</si>
  <si>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</si>
  <si>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</si>
  <si>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</si>
  <si>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t xml:space="preserve">               案件來源
  年月別                  </t>
  </si>
  <si>
    <t>94年</t>
  </si>
  <si>
    <t>95年</t>
  </si>
  <si>
    <r>
      <t>96年</t>
    </r>
  </si>
  <si>
    <r>
      <t>97年</t>
    </r>
  </si>
  <si>
    <t>表一</t>
  </si>
  <si>
    <t>表二</t>
  </si>
  <si>
    <t>表三</t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</si>
  <si>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1-9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</si>
  <si>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1-9</t>
    </r>
    <r>
      <rPr>
        <sz val="11"/>
        <rFont val="標楷體"/>
        <family val="4"/>
      </rPr>
      <t>月</t>
    </r>
  </si>
  <si>
    <t>98年1-9月</t>
  </si>
  <si>
    <t>97年1-9月</t>
  </si>
  <si>
    <t>解剖</t>
  </si>
  <si>
    <t>文書鑑定</t>
  </si>
  <si>
    <t>死因鑑定</t>
  </si>
  <si>
    <t>證物鑑定</t>
  </si>
  <si>
    <t>毒物化學檢驗(項次)</t>
  </si>
  <si>
    <r>
      <t>病理切片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片</t>
    </r>
    <r>
      <rPr>
        <sz val="10"/>
        <color indexed="22"/>
        <rFont val="Times New Roman"/>
        <family val="1"/>
      </rPr>
      <t>)</t>
    </r>
  </si>
  <si>
    <r>
      <t>血清證物檢驗</t>
    </r>
    <r>
      <rPr>
        <sz val="10"/>
        <color indexed="22"/>
        <rFont val="Times New Roman"/>
        <family val="1"/>
      </rPr>
      <t>(</t>
    </r>
    <r>
      <rPr>
        <sz val="10"/>
        <color indexed="22"/>
        <rFont val="細明體"/>
        <family val="3"/>
      </rPr>
      <t>項次</t>
    </r>
    <r>
      <rPr>
        <sz val="10"/>
        <color indexed="2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</si>
</sst>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4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.75"/>
      <name val="標楷體"/>
      <family val="4"/>
    </font>
    <font>
      <sz val="8.25"/>
      <name val="標楷體"/>
      <family val="4"/>
    </font>
    <font>
      <sz val="8"/>
      <name val="標楷體"/>
      <family val="4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7.25"/>
      <name val="Times New Roman"/>
      <family val="1"/>
    </font>
    <font>
      <sz val="8.75"/>
      <name val="標楷體"/>
      <family val="4"/>
    </font>
    <font>
      <u val="single"/>
      <sz val="14"/>
      <name val="新細明體"/>
      <family val="1"/>
    </font>
    <font>
      <sz val="18.5"/>
      <name val="新細明體"/>
      <family val="1"/>
    </font>
    <font>
      <sz val="12"/>
      <name val="標楷體"/>
      <family val="4"/>
    </font>
    <font>
      <sz val="20.25"/>
      <name val="新細明體"/>
      <family val="1"/>
    </font>
    <font>
      <sz val="9.75"/>
      <name val="Times New Roman"/>
      <family val="1"/>
    </font>
    <font>
      <sz val="12"/>
      <name val="Times New Roman"/>
      <family val="1"/>
    </font>
    <font>
      <sz val="18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  <font>
      <sz val="9"/>
      <name val="標楷體"/>
      <family val="4"/>
    </font>
    <font>
      <sz val="11.75"/>
      <name val="標楷體"/>
      <family val="4"/>
    </font>
    <font>
      <sz val="11.75"/>
      <name val="Times New Roman"/>
      <family val="1"/>
    </font>
    <font>
      <sz val="9"/>
      <name val="Times New Roman"/>
      <family val="1"/>
    </font>
    <font>
      <sz val="10"/>
      <color indexed="22"/>
      <name val="標楷體"/>
      <family val="4"/>
    </font>
    <font>
      <sz val="10"/>
      <color indexed="22"/>
      <name val="細明體"/>
      <family val="3"/>
    </font>
    <font>
      <sz val="10"/>
      <color indexed="2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2" fillId="0" borderId="0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shrinkToFit="1"/>
    </xf>
    <xf numFmtId="179" fontId="13" fillId="0" borderId="6" xfId="0" applyNumberFormat="1" applyFont="1" applyFill="1" applyBorder="1" applyAlignment="1">
      <alignment horizontal="right" vertical="center" wrapText="1"/>
    </xf>
    <xf numFmtId="179" fontId="13" fillId="0" borderId="7" xfId="0" applyNumberFormat="1" applyFont="1" applyFill="1" applyBorder="1" applyAlignment="1">
      <alignment horizontal="right" vertical="center" wrapText="1"/>
    </xf>
    <xf numFmtId="179" fontId="13" fillId="0" borderId="7" xfId="0" applyNumberFormat="1" applyFont="1" applyFill="1" applyBorder="1" applyAlignment="1">
      <alignment horizontal="right" vertical="center"/>
    </xf>
    <xf numFmtId="179" fontId="13" fillId="0" borderId="8" xfId="0" applyNumberFormat="1" applyFont="1" applyFill="1" applyBorder="1" applyAlignment="1">
      <alignment horizontal="right" vertical="center" wrapText="1"/>
    </xf>
    <xf numFmtId="179" fontId="13" fillId="0" borderId="0" xfId="0" applyNumberFormat="1" applyFont="1" applyFill="1" applyBorder="1" applyAlignment="1">
      <alignment horizontal="right" vertical="center" wrapText="1"/>
    </xf>
    <xf numFmtId="183" fontId="15" fillId="0" borderId="9" xfId="17" applyNumberFormat="1" applyFont="1" applyFill="1" applyBorder="1" applyAlignment="1">
      <alignment horizontal="right" vertical="center" wrapText="1"/>
    </xf>
    <xf numFmtId="179" fontId="13" fillId="0" borderId="10" xfId="0" applyNumberFormat="1" applyFont="1" applyFill="1" applyBorder="1" applyAlignment="1">
      <alignment horizontal="right" vertical="center" wrapText="1"/>
    </xf>
    <xf numFmtId="179" fontId="13" fillId="0" borderId="1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3" fillId="0" borderId="11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33" fillId="0" borderId="2" xfId="0" applyFont="1" applyBorder="1" applyAlignment="1">
      <alignment horizontal="center" vertical="center"/>
    </xf>
    <xf numFmtId="17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179" fontId="33" fillId="0" borderId="8" xfId="0" applyNumberFormat="1" applyFont="1" applyFill="1" applyBorder="1" applyAlignment="1">
      <alignment horizontal="right" vertical="center"/>
    </xf>
    <xf numFmtId="0" fontId="33" fillId="0" borderId="12" xfId="0" applyFont="1" applyFill="1" applyBorder="1" applyAlignment="1">
      <alignment horizontal="center" vertical="center"/>
    </xf>
    <xf numFmtId="179" fontId="33" fillId="0" borderId="10" xfId="0" applyNumberFormat="1" applyFont="1" applyFill="1" applyBorder="1" applyAlignment="1">
      <alignment horizontal="right" vertical="center"/>
    </xf>
    <xf numFmtId="179" fontId="33" fillId="0" borderId="1" xfId="0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180" fontId="35" fillId="0" borderId="1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36" fillId="0" borderId="0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4" fillId="0" borderId="13" xfId="0" applyFont="1" applyBorder="1" applyAlignment="1">
      <alignment horizontal="left" wrapText="1"/>
    </xf>
    <xf numFmtId="180" fontId="11" fillId="0" borderId="7" xfId="17" applyNumberFormat="1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9" fontId="13" fillId="0" borderId="15" xfId="0" applyNumberFormat="1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79" fontId="13" fillId="0" borderId="14" xfId="0" applyNumberFormat="1" applyFont="1" applyFill="1" applyBorder="1" applyAlignment="1">
      <alignment horizontal="center" vertical="center"/>
    </xf>
    <xf numFmtId="180" fontId="15" fillId="0" borderId="9" xfId="17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wrapText="1"/>
    </xf>
    <xf numFmtId="0" fontId="11" fillId="0" borderId="0" xfId="0" applyFont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shrinkToFit="1"/>
    </xf>
    <xf numFmtId="180" fontId="42" fillId="0" borderId="0" xfId="17" applyNumberFormat="1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90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97年1-9月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98年1-9月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'收結案件統計'!$R$6:$W$6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58546385"/>
        <c:axId val="57155418"/>
      </c:barChart>
      <c:catAx>
        <c:axId val="58546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155418"/>
        <c:crosses val="autoZero"/>
        <c:auto val="1"/>
        <c:lblOffset val="0"/>
        <c:noMultiLvlLbl val="0"/>
      </c:catAx>
      <c:valAx>
        <c:axId val="571554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5463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265"/>
          <c:w val="0.21225"/>
          <c:h val="0.12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"/>
          <c:w val="0.9842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97年1-9月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98年1-9月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44636715"/>
        <c:axId val="66186116"/>
      </c:barChart>
      <c:catAx>
        <c:axId val="44636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186116"/>
        <c:crosses val="autoZero"/>
        <c:auto val="1"/>
        <c:lblOffset val="100"/>
        <c:noMultiLvlLbl val="0"/>
      </c:catAx>
      <c:valAx>
        <c:axId val="661861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6367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1"/>
          <c:w val="0.999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97年1-9月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('病理切片及檢驗'!$C$9,'病理切片及檢驗'!$D$9,'病理切片及檢驗'!$E$9)</c:f>
              <c:numCache/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98年1-9月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'病理切片及檢驗'!$C$12:$E$12</c:f>
              <c:strCache/>
            </c:strRef>
          </c:cat>
          <c:val>
            <c:numRef>
              <c:f>('病理切片及檢驗'!$C$10,'病理切片及檢驗'!$D$10,'病理切片及檢驗'!$E$10)</c:f>
              <c:numCache/>
            </c:numRef>
          </c:val>
        </c:ser>
        <c:axId val="58804133"/>
        <c:axId val="59475150"/>
      </c:barChart>
      <c:catAx>
        <c:axId val="58804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75150"/>
        <c:crosses val="autoZero"/>
        <c:auto val="1"/>
        <c:lblOffset val="0"/>
        <c:noMultiLvlLbl val="0"/>
      </c:catAx>
      <c:valAx>
        <c:axId val="5947515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8041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17325"/>
          <c:w val="0.1472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375"/>
          <c:y val="0.283"/>
          <c:w val="0.3685"/>
          <c:h val="0.680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檢察署
94.4%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法院
</a:t>
                    </a:r>
                    <a:r>
                      <a:rPr lang="en-US" cap="none" sz="900" b="0" i="0" u="none" baseline="0"/>
                      <a:t>5</a:t>
                    </a:r>
                    <a:r>
                      <a:rPr lang="en-US" cap="none" sz="900" b="0" i="0" u="none" baseline="0"/>
                      <a:t>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軍事機關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其他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5"/>
          <c:y val="0.2845"/>
          <c:w val="0.4292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解剖
41.3%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複驗
</a:t>
                    </a:r>
                    <a:r>
                      <a:rPr lang="en-US" cap="none" sz="1000" b="0" i="0" u="none" baseline="0"/>
                      <a:t>5.1</a:t>
                    </a:r>
                    <a:r>
                      <a:rPr lang="en-US" cap="none" sz="1000" b="0" i="0" u="none" baseline="0"/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死因
鑑定
44.4%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再函詢
</a:t>
                    </a:r>
                    <a:r>
                      <a:rPr lang="en-US" cap="none" sz="1000" b="0" i="0" u="none" baseline="0"/>
                      <a:t>5</a:t>
                    </a:r>
                    <a:r>
                      <a:rPr lang="en-US" cap="none" sz="1000" b="0" i="0" u="none" baseline="0"/>
                      <a:t>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證物
鑑定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'收結案件統計'!$D$13:$I$13</c:f>
              <c:numCache>
                <c:ptCount val="6"/>
                <c:pt idx="0">
                  <c:v>1277</c:v>
                </c:pt>
                <c:pt idx="1">
                  <c:v>158</c:v>
                </c:pt>
                <c:pt idx="2">
                  <c:v>103</c:v>
                </c:pt>
                <c:pt idx="3">
                  <c:v>1374</c:v>
                </c:pt>
                <c:pt idx="4">
                  <c:v>181</c:v>
                </c:pt>
                <c:pt idx="5">
                  <c:v>2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0.9875</cdr:x>
      <cdr:y>0.72375</cdr:y>
    </cdr:from>
    <cdr:to>
      <cdr:x>1</cdr:x>
      <cdr:y>0.788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038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0.0775</cdr:y>
    </cdr:from>
    <cdr:to>
      <cdr:x>0.3975</cdr:x>
      <cdr:y>0.152</cdr:y>
    </cdr:to>
    <cdr:sp>
      <cdr:nvSpPr>
        <cdr:cNvPr id="2" name="TextBox 3"/>
        <cdr:cNvSpPr txBox="1">
          <a:spLocks noChangeArrowheads="1"/>
        </cdr:cNvSpPr>
      </cdr:nvSpPr>
      <cdr:spPr>
        <a:xfrm>
          <a:off x="1190625" y="20955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175" b="0" i="0" u="none" baseline="0"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0.04875</cdr:x>
      <cdr:y>0.10825</cdr:y>
    </cdr:from>
    <cdr:to>
      <cdr:x>0.0965</cdr:x>
      <cdr:y>0.1725</cdr:y>
    </cdr:to>
    <cdr:sp>
      <cdr:nvSpPr>
        <cdr:cNvPr id="3" name="TextBox 6"/>
        <cdr:cNvSpPr txBox="1">
          <a:spLocks noChangeArrowheads="1"/>
        </cdr:cNvSpPr>
      </cdr:nvSpPr>
      <cdr:spPr>
        <a:xfrm>
          <a:off x="190500" y="304800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0.30225</cdr:x>
      <cdr:y>0.02175</cdr:y>
    </cdr:from>
    <cdr:to>
      <cdr:x>0.3985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571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133350</xdr:colOff>
      <xdr:row>31</xdr:row>
      <xdr:rowOff>28575</xdr:rowOff>
    </xdr:to>
    <xdr:graphicFrame>
      <xdr:nvGraphicFramePr>
        <xdr:cNvPr id="1" name="Chart 7"/>
        <xdr:cNvGraphicFramePr/>
      </xdr:nvGraphicFramePr>
      <xdr:xfrm>
        <a:off x="19050" y="4448175"/>
        <a:ext cx="399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16</xdr:row>
      <xdr:rowOff>57150</xdr:rowOff>
    </xdr:from>
    <xdr:to>
      <xdr:col>16</xdr:col>
      <xdr:colOff>171450</xdr:colOff>
      <xdr:row>31</xdr:row>
      <xdr:rowOff>152400</xdr:rowOff>
    </xdr:to>
    <xdr:graphicFrame>
      <xdr:nvGraphicFramePr>
        <xdr:cNvPr id="2" name="Chart 12"/>
        <xdr:cNvGraphicFramePr/>
      </xdr:nvGraphicFramePr>
      <xdr:xfrm>
        <a:off x="4038600" y="4667250"/>
        <a:ext cx="4248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0.031</cdr:y>
    </cdr:from>
    <cdr:to>
      <cdr:x>0.16075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95250"/>
          <a:ext cx="342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76200</xdr:rowOff>
    </xdr:from>
    <xdr:to>
      <xdr:col>5</xdr:col>
      <xdr:colOff>933450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14300" y="4733925"/>
        <a:ext cx="6038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0.1535</cdr:y>
    </cdr:from>
    <cdr:to>
      <cdr:x>0.3035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4572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4  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0.1685</cdr:y>
    </cdr:from>
    <cdr:to>
      <cdr:x>0.336</cdr:x>
      <cdr:y>0.2475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000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圖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1338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0961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SheetLayoutView="100" workbookViewId="0" topLeftCell="A8">
      <selection activeCell="I13" sqref="I13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5.3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2" ht="2.25" customHeight="1">
      <c r="A2" s="72"/>
    </row>
    <row r="3" spans="1:16" s="3" customFormat="1" ht="22.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s="3" customFormat="1" ht="23.25" customHeight="1">
      <c r="A4" s="73" t="s">
        <v>47</v>
      </c>
      <c r="B4" s="12"/>
      <c r="C4" s="55"/>
      <c r="D4" s="34"/>
      <c r="E4" s="34"/>
      <c r="F4" s="34"/>
      <c r="G4" s="34"/>
      <c r="H4" s="56"/>
      <c r="I4" s="34"/>
      <c r="J4" s="13"/>
      <c r="K4" s="13"/>
      <c r="L4" s="13"/>
      <c r="M4" s="13"/>
      <c r="N4" s="13"/>
      <c r="O4" s="14"/>
      <c r="P4" s="15"/>
    </row>
    <row r="5" spans="1:16" ht="18" customHeight="1">
      <c r="A5" s="82" t="s">
        <v>24</v>
      </c>
      <c r="B5" s="83"/>
      <c r="C5" s="88" t="s">
        <v>25</v>
      </c>
      <c r="D5" s="79"/>
      <c r="E5" s="79"/>
      <c r="F5" s="79"/>
      <c r="G5" s="79"/>
      <c r="H5" s="79"/>
      <c r="I5" s="89"/>
      <c r="J5" s="78" t="s">
        <v>26</v>
      </c>
      <c r="K5" s="79"/>
      <c r="L5" s="79"/>
      <c r="M5" s="79"/>
      <c r="N5" s="79"/>
      <c r="O5" s="79"/>
      <c r="P5" s="79"/>
    </row>
    <row r="6" spans="1:23" ht="52.5" customHeight="1">
      <c r="A6" s="84"/>
      <c r="B6" s="85"/>
      <c r="C6" s="22" t="s">
        <v>27</v>
      </c>
      <c r="D6" s="22" t="s">
        <v>28</v>
      </c>
      <c r="E6" s="22" t="s">
        <v>1</v>
      </c>
      <c r="F6" s="22" t="s">
        <v>29</v>
      </c>
      <c r="G6" s="22" t="s">
        <v>30</v>
      </c>
      <c r="H6" s="24" t="s">
        <v>2</v>
      </c>
      <c r="I6" s="22" t="s">
        <v>31</v>
      </c>
      <c r="J6" s="22" t="s">
        <v>27</v>
      </c>
      <c r="K6" s="22" t="s">
        <v>28</v>
      </c>
      <c r="L6" s="22" t="s">
        <v>1</v>
      </c>
      <c r="M6" s="22" t="s">
        <v>29</v>
      </c>
      <c r="N6" s="22" t="s">
        <v>30</v>
      </c>
      <c r="O6" s="24" t="s">
        <v>2</v>
      </c>
      <c r="P6" s="23" t="s">
        <v>31</v>
      </c>
      <c r="R6" s="74" t="s">
        <v>54</v>
      </c>
      <c r="S6" s="74" t="s">
        <v>1</v>
      </c>
      <c r="T6" s="74" t="s">
        <v>55</v>
      </c>
      <c r="U6" s="74" t="s">
        <v>56</v>
      </c>
      <c r="V6" s="75" t="s">
        <v>2</v>
      </c>
      <c r="W6" s="74" t="s">
        <v>57</v>
      </c>
    </row>
    <row r="7" spans="1:16" ht="24.75" customHeight="1" hidden="1">
      <c r="A7" s="86" t="s">
        <v>32</v>
      </c>
      <c r="B7" s="87"/>
      <c r="C7" s="25">
        <f aca="true" t="shared" si="0" ref="C7:C13">SUM(D7:I7)</f>
        <v>3153</v>
      </c>
      <c r="D7" s="26">
        <v>1316</v>
      </c>
      <c r="E7" s="27">
        <v>71</v>
      </c>
      <c r="F7" s="27">
        <v>101</v>
      </c>
      <c r="G7" s="27">
        <v>1437</v>
      </c>
      <c r="H7" s="27">
        <v>226</v>
      </c>
      <c r="I7" s="27">
        <v>2</v>
      </c>
      <c r="J7" s="26">
        <f aca="true" t="shared" si="1" ref="J7:J13">SUM(K7:P7)</f>
        <v>3173</v>
      </c>
      <c r="K7" s="27">
        <v>1321</v>
      </c>
      <c r="L7" s="27">
        <v>71</v>
      </c>
      <c r="M7" s="27">
        <v>116</v>
      </c>
      <c r="N7" s="27">
        <v>1429</v>
      </c>
      <c r="O7" s="19">
        <v>232</v>
      </c>
      <c r="P7" s="19">
        <v>4</v>
      </c>
    </row>
    <row r="8" spans="1:16" ht="24.75" customHeight="1">
      <c r="A8" s="86" t="s">
        <v>33</v>
      </c>
      <c r="B8" s="87"/>
      <c r="C8" s="28">
        <f t="shared" si="0"/>
        <v>4104</v>
      </c>
      <c r="D8" s="29">
        <v>1779</v>
      </c>
      <c r="E8" s="19">
        <v>65</v>
      </c>
      <c r="F8" s="19">
        <v>170</v>
      </c>
      <c r="G8" s="19">
        <v>1820</v>
      </c>
      <c r="H8" s="19">
        <v>262</v>
      </c>
      <c r="I8" s="19">
        <v>8</v>
      </c>
      <c r="J8" s="29">
        <f t="shared" si="1"/>
        <v>4090</v>
      </c>
      <c r="K8" s="19">
        <v>1779</v>
      </c>
      <c r="L8" s="19">
        <v>60</v>
      </c>
      <c r="M8" s="19">
        <v>173</v>
      </c>
      <c r="N8" s="19">
        <v>1831</v>
      </c>
      <c r="O8" s="19">
        <v>234</v>
      </c>
      <c r="P8" s="19">
        <v>13</v>
      </c>
    </row>
    <row r="9" spans="1:16" ht="24.75" customHeight="1">
      <c r="A9" s="86" t="s">
        <v>34</v>
      </c>
      <c r="B9" s="87"/>
      <c r="C9" s="28">
        <f t="shared" si="0"/>
        <v>4373</v>
      </c>
      <c r="D9" s="29">
        <v>1916</v>
      </c>
      <c r="E9" s="19">
        <v>64</v>
      </c>
      <c r="F9" s="19">
        <v>183</v>
      </c>
      <c r="G9" s="19">
        <v>1928</v>
      </c>
      <c r="H9" s="19">
        <v>267</v>
      </c>
      <c r="I9" s="19">
        <v>15</v>
      </c>
      <c r="J9" s="29">
        <f t="shared" si="1"/>
        <v>4471</v>
      </c>
      <c r="K9" s="19">
        <v>1955</v>
      </c>
      <c r="L9" s="19">
        <v>67</v>
      </c>
      <c r="M9" s="19">
        <v>187</v>
      </c>
      <c r="N9" s="19">
        <v>1971</v>
      </c>
      <c r="O9" s="19">
        <v>279</v>
      </c>
      <c r="P9" s="19">
        <v>12</v>
      </c>
    </row>
    <row r="10" spans="1:17" ht="24.75" customHeight="1">
      <c r="A10" s="86" t="s">
        <v>19</v>
      </c>
      <c r="B10" s="87"/>
      <c r="C10" s="28">
        <f>SUM(D10:I10)</f>
        <v>3604</v>
      </c>
      <c r="D10" s="29">
        <v>1554</v>
      </c>
      <c r="E10" s="19">
        <v>40</v>
      </c>
      <c r="F10" s="19">
        <v>187</v>
      </c>
      <c r="G10" s="19">
        <v>1581</v>
      </c>
      <c r="H10" s="19">
        <v>230</v>
      </c>
      <c r="I10" s="19">
        <v>12</v>
      </c>
      <c r="J10" s="29">
        <f>SUM(K10:P10)</f>
        <v>3488</v>
      </c>
      <c r="K10" s="19">
        <v>1495</v>
      </c>
      <c r="L10" s="19">
        <v>39</v>
      </c>
      <c r="M10" s="19">
        <v>188</v>
      </c>
      <c r="N10" s="19">
        <v>1515</v>
      </c>
      <c r="O10" s="19">
        <v>237</v>
      </c>
      <c r="P10" s="19">
        <v>14</v>
      </c>
      <c r="Q10" s="16"/>
    </row>
    <row r="11" spans="1:17" ht="24.75" customHeight="1">
      <c r="A11" s="86" t="s">
        <v>21</v>
      </c>
      <c r="B11" s="87"/>
      <c r="C11" s="28">
        <f>SUM(D11:I11)</f>
        <v>4113</v>
      </c>
      <c r="D11" s="29">
        <v>1852</v>
      </c>
      <c r="E11" s="19">
        <v>40</v>
      </c>
      <c r="F11" s="19">
        <v>82</v>
      </c>
      <c r="G11" s="19">
        <v>1881</v>
      </c>
      <c r="H11" s="19">
        <v>251</v>
      </c>
      <c r="I11" s="19">
        <v>7</v>
      </c>
      <c r="J11" s="29">
        <f>SUM(K11:P11)</f>
        <v>4463</v>
      </c>
      <c r="K11" s="19">
        <v>2078</v>
      </c>
      <c r="L11" s="19">
        <v>44</v>
      </c>
      <c r="M11" s="19">
        <v>81</v>
      </c>
      <c r="N11" s="19">
        <v>2005</v>
      </c>
      <c r="O11" s="19">
        <v>245</v>
      </c>
      <c r="P11" s="19">
        <v>10</v>
      </c>
      <c r="Q11" s="16"/>
    </row>
    <row r="12" spans="1:16" ht="24.75" customHeight="1">
      <c r="A12" s="86" t="s">
        <v>51</v>
      </c>
      <c r="B12" s="86"/>
      <c r="C12" s="28">
        <f t="shared" si="0"/>
        <v>3116</v>
      </c>
      <c r="D12" s="29">
        <v>1411</v>
      </c>
      <c r="E12" s="19">
        <v>22</v>
      </c>
      <c r="F12" s="19">
        <v>53</v>
      </c>
      <c r="G12" s="19">
        <v>1431</v>
      </c>
      <c r="H12" s="19">
        <v>192</v>
      </c>
      <c r="I12" s="19">
        <v>7</v>
      </c>
      <c r="J12" s="29">
        <f t="shared" si="1"/>
        <v>3443</v>
      </c>
      <c r="K12" s="19">
        <v>1639</v>
      </c>
      <c r="L12" s="19">
        <v>25</v>
      </c>
      <c r="M12" s="19">
        <v>54</v>
      </c>
      <c r="N12" s="19">
        <v>1533</v>
      </c>
      <c r="O12" s="19">
        <v>185</v>
      </c>
      <c r="P12" s="19">
        <v>7</v>
      </c>
    </row>
    <row r="13" spans="1:17" ht="24.75" customHeight="1">
      <c r="A13" s="86" t="s">
        <v>50</v>
      </c>
      <c r="B13" s="87"/>
      <c r="C13" s="31">
        <f t="shared" si="0"/>
        <v>3095</v>
      </c>
      <c r="D13" s="32">
        <v>1277</v>
      </c>
      <c r="E13" s="21">
        <v>158</v>
      </c>
      <c r="F13" s="21">
        <v>103</v>
      </c>
      <c r="G13" s="21">
        <v>1374</v>
      </c>
      <c r="H13" s="21">
        <v>181</v>
      </c>
      <c r="I13" s="21">
        <v>2</v>
      </c>
      <c r="J13" s="32">
        <f t="shared" si="1"/>
        <v>3003</v>
      </c>
      <c r="K13" s="21">
        <v>1296</v>
      </c>
      <c r="L13" s="21">
        <v>158</v>
      </c>
      <c r="M13" s="21">
        <v>108</v>
      </c>
      <c r="N13" s="21">
        <v>1267</v>
      </c>
      <c r="O13" s="21">
        <v>171</v>
      </c>
      <c r="P13" s="21">
        <v>3</v>
      </c>
      <c r="Q13" s="16"/>
    </row>
    <row r="14" spans="1:16" ht="34.5" customHeight="1">
      <c r="A14" s="91" t="s">
        <v>35</v>
      </c>
      <c r="B14" s="92"/>
      <c r="C14" s="30">
        <f>C13/C12*100-100</f>
        <v>-0.6739409499358118</v>
      </c>
      <c r="D14" s="30">
        <f aca="true" t="shared" si="2" ref="D14:P14">D13/D12*100-100</f>
        <v>-9.496810772501775</v>
      </c>
      <c r="E14" s="30">
        <f t="shared" si="2"/>
        <v>618.1818181818181</v>
      </c>
      <c r="F14" s="30">
        <f t="shared" si="2"/>
        <v>94.33962264150944</v>
      </c>
      <c r="G14" s="30">
        <f t="shared" si="2"/>
        <v>-3.983228511530399</v>
      </c>
      <c r="H14" s="30">
        <f t="shared" si="2"/>
        <v>-5.729166666666657</v>
      </c>
      <c r="I14" s="30">
        <f t="shared" si="2"/>
        <v>-71.42857142857143</v>
      </c>
      <c r="J14" s="30">
        <f t="shared" si="2"/>
        <v>-12.779552715654958</v>
      </c>
      <c r="K14" s="30">
        <f t="shared" si="2"/>
        <v>-20.92739475289811</v>
      </c>
      <c r="L14" s="30">
        <f t="shared" si="2"/>
        <v>532</v>
      </c>
      <c r="M14" s="30">
        <f t="shared" si="2"/>
        <v>100</v>
      </c>
      <c r="N14" s="30">
        <f t="shared" si="2"/>
        <v>-17.35159817351598</v>
      </c>
      <c r="O14" s="30">
        <f t="shared" si="2"/>
        <v>-7.567567567567565</v>
      </c>
      <c r="P14" s="30">
        <f t="shared" si="2"/>
        <v>-57.142857142857146</v>
      </c>
    </row>
    <row r="15" spans="1:17" ht="34.5" customHeight="1">
      <c r="A15" s="93" t="s">
        <v>36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2" t="s">
        <v>37</v>
      </c>
    </row>
    <row r="16" spans="1:16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2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ht="28.5" customHeight="1"/>
    <row r="24" ht="12.75"/>
    <row r="25" ht="12.75"/>
    <row r="26" ht="12.75"/>
    <row r="27" ht="12.75"/>
    <row r="28" ht="12.75"/>
    <row r="29" ht="12.75"/>
    <row r="30" ht="12.75"/>
    <row r="31" ht="12.75"/>
    <row r="32" ht="12.75"/>
    <row r="37" spans="1:8" ht="12.75">
      <c r="A37" s="5"/>
      <c r="B37" s="6"/>
      <c r="C37" s="6"/>
      <c r="D37" s="6"/>
      <c r="E37" s="6"/>
      <c r="F37" s="6"/>
      <c r="G37" s="6"/>
      <c r="H37" s="6"/>
    </row>
    <row r="38" spans="1:8" ht="12.75">
      <c r="A38" s="5"/>
      <c r="B38" s="6"/>
      <c r="C38" s="6"/>
      <c r="D38" s="6"/>
      <c r="E38" s="6"/>
      <c r="F38" s="6"/>
      <c r="G38" s="6"/>
      <c r="H38" s="6"/>
    </row>
    <row r="39" spans="1:8" ht="12.75">
      <c r="A39" s="5"/>
      <c r="B39" s="6"/>
      <c r="C39" s="6"/>
      <c r="D39" s="6"/>
      <c r="E39" s="6"/>
      <c r="F39" s="6"/>
      <c r="G39" s="6"/>
      <c r="H39" s="6"/>
    </row>
    <row r="40" spans="1:8" ht="12.75">
      <c r="A40" s="5"/>
      <c r="B40" s="6"/>
      <c r="C40" s="6"/>
      <c r="D40" s="6"/>
      <c r="E40" s="6"/>
      <c r="F40" s="6"/>
      <c r="G40" s="6"/>
      <c r="H40" s="6"/>
    </row>
    <row r="55" ht="12.75">
      <c r="K55" s="2" t="s">
        <v>38</v>
      </c>
    </row>
    <row r="58" spans="1:17" ht="162.75" customHeight="1">
      <c r="A58" s="90" t="s">
        <v>20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</sheetData>
  <mergeCells count="14">
    <mergeCell ref="A12:B12"/>
    <mergeCell ref="A10:B10"/>
    <mergeCell ref="A58:Q58"/>
    <mergeCell ref="A13:B13"/>
    <mergeCell ref="A14:B14"/>
    <mergeCell ref="A15:P15"/>
    <mergeCell ref="A11:B11"/>
    <mergeCell ref="J5:P5"/>
    <mergeCell ref="A3:P3"/>
    <mergeCell ref="A5:B6"/>
    <mergeCell ref="A9:B9"/>
    <mergeCell ref="A7:B7"/>
    <mergeCell ref="A8:B8"/>
    <mergeCell ref="C5:I5"/>
  </mergeCells>
  <printOptions/>
  <pageMargins left="0.16" right="0.17" top="0.8" bottom="0.79" header="0.5" footer="0.5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3">
      <selection activeCell="B13" sqref="B13"/>
    </sheetView>
  </sheetViews>
  <sheetFormatPr defaultColWidth="9.00390625" defaultRowHeight="16.5"/>
  <cols>
    <col min="1" max="1" width="17.625" style="9" customWidth="1"/>
    <col min="2" max="2" width="8.875" style="9" customWidth="1"/>
    <col min="3" max="3" width="9.75390625" style="9" customWidth="1"/>
    <col min="4" max="5" width="16.125" style="9" bestFit="1" customWidth="1"/>
    <col min="6" max="6" width="15.25390625" style="9" customWidth="1"/>
    <col min="7" max="7" width="16.625" style="9" customWidth="1"/>
    <col min="8" max="16384" width="8.875" style="9" customWidth="1"/>
  </cols>
  <sheetData>
    <row r="1" spans="1:7" s="8" customFormat="1" ht="33.75" customHeight="1">
      <c r="A1" s="94" t="s">
        <v>5</v>
      </c>
      <c r="B1" s="94"/>
      <c r="C1" s="94"/>
      <c r="D1" s="94"/>
      <c r="E1" s="94"/>
      <c r="F1" s="57"/>
      <c r="G1" s="57"/>
    </row>
    <row r="2" spans="1:5" s="8" customFormat="1" ht="22.5" customHeight="1">
      <c r="A2" s="69" t="s">
        <v>48</v>
      </c>
      <c r="E2" s="17" t="s">
        <v>39</v>
      </c>
    </row>
    <row r="3" spans="1:5" s="8" customFormat="1" ht="33.75" customHeight="1">
      <c r="A3" s="68" t="s">
        <v>6</v>
      </c>
      <c r="B3" s="97" t="s">
        <v>3</v>
      </c>
      <c r="C3" s="98"/>
      <c r="D3" s="95" t="s">
        <v>7</v>
      </c>
      <c r="E3" s="95" t="s">
        <v>8</v>
      </c>
    </row>
    <row r="4" spans="1:5" s="8" customFormat="1" ht="24.75" customHeight="1">
      <c r="A4" s="58"/>
      <c r="B4" s="60" t="s">
        <v>9</v>
      </c>
      <c r="C4" s="60" t="s">
        <v>10</v>
      </c>
      <c r="D4" s="96"/>
      <c r="E4" s="96"/>
    </row>
    <row r="5" spans="1:5" s="8" customFormat="1" ht="24.75" customHeight="1">
      <c r="A5" s="18" t="s">
        <v>11</v>
      </c>
      <c r="B5" s="63">
        <v>592</v>
      </c>
      <c r="C5" s="63">
        <v>6261</v>
      </c>
      <c r="D5" s="64">
        <v>19382</v>
      </c>
      <c r="E5" s="64">
        <v>3356</v>
      </c>
    </row>
    <row r="6" spans="1:5" s="8" customFormat="1" ht="24.75" customHeight="1">
      <c r="A6" s="18" t="s">
        <v>12</v>
      </c>
      <c r="B6" s="63">
        <v>679</v>
      </c>
      <c r="C6" s="63">
        <v>7106</v>
      </c>
      <c r="D6" s="64">
        <v>17990</v>
      </c>
      <c r="E6" s="64">
        <v>3054</v>
      </c>
    </row>
    <row r="7" spans="1:5" s="8" customFormat="1" ht="24.75" customHeight="1">
      <c r="A7" s="18" t="s">
        <v>18</v>
      </c>
      <c r="B7" s="65">
        <v>595</v>
      </c>
      <c r="C7" s="65">
        <v>6303</v>
      </c>
      <c r="D7" s="62">
        <v>32937</v>
      </c>
      <c r="E7" s="62">
        <v>4137</v>
      </c>
    </row>
    <row r="8" spans="1:5" s="8" customFormat="1" ht="24.75" customHeight="1">
      <c r="A8" s="18" t="s">
        <v>22</v>
      </c>
      <c r="B8" s="65">
        <v>938</v>
      </c>
      <c r="C8" s="65">
        <v>8556</v>
      </c>
      <c r="D8" s="62">
        <v>44289</v>
      </c>
      <c r="E8" s="62">
        <v>5775</v>
      </c>
    </row>
    <row r="9" spans="1:5" s="8" customFormat="1" ht="24.75" customHeight="1">
      <c r="A9" s="33" t="s">
        <v>51</v>
      </c>
      <c r="B9" s="65">
        <v>678</v>
      </c>
      <c r="C9" s="65">
        <v>6044</v>
      </c>
      <c r="D9" s="62">
        <v>28085</v>
      </c>
      <c r="E9" s="62">
        <v>4078</v>
      </c>
    </row>
    <row r="10" spans="1:5" s="8" customFormat="1" ht="15.75">
      <c r="A10" s="33" t="s">
        <v>50</v>
      </c>
      <c r="B10" s="65">
        <v>715</v>
      </c>
      <c r="C10" s="65">
        <v>8126</v>
      </c>
      <c r="D10" s="66">
        <v>45506</v>
      </c>
      <c r="E10" s="66">
        <v>3132</v>
      </c>
    </row>
    <row r="11" spans="1:5" s="3" customFormat="1" ht="15.75">
      <c r="A11" s="20" t="s">
        <v>13</v>
      </c>
      <c r="B11" s="67">
        <f>(B10-B9)/B9</f>
        <v>0.05457227138643068</v>
      </c>
      <c r="C11" s="67">
        <f>(C10-C9)/C9</f>
        <v>0.3444738583719391</v>
      </c>
      <c r="D11" s="67">
        <f>(D10-D9)/D9</f>
        <v>0.6202955314224675</v>
      </c>
      <c r="E11" s="67">
        <f>(E10-E9)/E9</f>
        <v>-0.2319764590485532</v>
      </c>
    </row>
    <row r="12" spans="1:7" s="3" customFormat="1" ht="14.25">
      <c r="A12" s="4"/>
      <c r="C12" s="76" t="s">
        <v>59</v>
      </c>
      <c r="D12" s="76" t="s">
        <v>58</v>
      </c>
      <c r="E12" s="77" t="s">
        <v>60</v>
      </c>
      <c r="F12" s="59"/>
      <c r="G12" s="59"/>
    </row>
    <row r="13" ht="16.5">
      <c r="A13" s="61"/>
    </row>
    <row r="14" ht="16.5">
      <c r="F14" s="11"/>
    </row>
    <row r="15" ht="16.5">
      <c r="F15" s="11"/>
    </row>
    <row r="16" ht="16.5">
      <c r="F16" s="11"/>
    </row>
    <row r="25" ht="16.5">
      <c r="D25" s="7"/>
    </row>
    <row r="26" ht="16.5">
      <c r="D26" s="10"/>
    </row>
    <row r="27" ht="16.5">
      <c r="D27" s="10"/>
    </row>
    <row r="28" spans="4:6" ht="16.5">
      <c r="D28" s="10"/>
      <c r="F28" s="10"/>
    </row>
  </sheetData>
  <mergeCells count="4">
    <mergeCell ref="A1:E1"/>
    <mergeCell ref="D3:D4"/>
    <mergeCell ref="E3:E4"/>
    <mergeCell ref="B3:C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0">
      <selection activeCell="H11" sqref="H11"/>
    </sheetView>
  </sheetViews>
  <sheetFormatPr defaultColWidth="9.00390625" defaultRowHeight="16.5"/>
  <cols>
    <col min="1" max="1" width="18.50390625" style="52" customWidth="1"/>
    <col min="2" max="6" width="11.00390625" style="52" customWidth="1"/>
    <col min="7" max="16384" width="8.875" style="52" customWidth="1"/>
  </cols>
  <sheetData>
    <row r="1" spans="1:6" s="35" customFormat="1" ht="30" customHeight="1">
      <c r="A1" s="99" t="s">
        <v>40</v>
      </c>
      <c r="B1" s="99"/>
      <c r="C1" s="99"/>
      <c r="D1" s="99"/>
      <c r="E1" s="99"/>
      <c r="F1" s="99"/>
    </row>
    <row r="2" spans="1:6" s="35" customFormat="1" ht="19.5" customHeight="1">
      <c r="A2" s="70" t="s">
        <v>49</v>
      </c>
      <c r="B2" s="36"/>
      <c r="C2" s="36"/>
      <c r="D2" s="36"/>
      <c r="E2" s="36"/>
      <c r="F2" s="37" t="s">
        <v>41</v>
      </c>
    </row>
    <row r="3" spans="1:6" s="41" customFormat="1" ht="52.5" customHeight="1">
      <c r="A3" s="38" t="s">
        <v>42</v>
      </c>
      <c r="B3" s="39" t="s">
        <v>0</v>
      </c>
      <c r="C3" s="40" t="s">
        <v>14</v>
      </c>
      <c r="D3" s="40" t="s">
        <v>15</v>
      </c>
      <c r="E3" s="40" t="s">
        <v>16</v>
      </c>
      <c r="F3" s="40" t="s">
        <v>17</v>
      </c>
    </row>
    <row r="4" spans="1:6" s="41" customFormat="1" ht="24.75" customHeight="1">
      <c r="A4" s="42" t="s">
        <v>43</v>
      </c>
      <c r="B4" s="43">
        <f>SUM(C4:F4)</f>
        <v>4104</v>
      </c>
      <c r="C4" s="43">
        <v>3829</v>
      </c>
      <c r="D4" s="44">
        <v>265</v>
      </c>
      <c r="E4" s="44">
        <v>10</v>
      </c>
      <c r="F4" s="44">
        <v>0</v>
      </c>
    </row>
    <row r="5" spans="1:6" s="41" customFormat="1" ht="24.75" customHeight="1">
      <c r="A5" s="42" t="s">
        <v>44</v>
      </c>
      <c r="B5" s="44">
        <f>SUM(C5:F5)</f>
        <v>4373</v>
      </c>
      <c r="C5" s="44">
        <v>4071</v>
      </c>
      <c r="D5" s="44">
        <v>291</v>
      </c>
      <c r="E5" s="44">
        <v>9</v>
      </c>
      <c r="F5" s="44">
        <v>2</v>
      </c>
    </row>
    <row r="6" spans="1:6" s="41" customFormat="1" ht="24.75" customHeight="1">
      <c r="A6" s="42" t="s">
        <v>45</v>
      </c>
      <c r="B6" s="43">
        <f>SUM(C6:F6)</f>
        <v>3604</v>
      </c>
      <c r="C6" s="43">
        <v>3347</v>
      </c>
      <c r="D6" s="43">
        <v>254</v>
      </c>
      <c r="E6" s="43">
        <v>2</v>
      </c>
      <c r="F6" s="43">
        <v>1</v>
      </c>
    </row>
    <row r="7" spans="1:6" s="41" customFormat="1" ht="24.75" customHeight="1">
      <c r="A7" s="42" t="s">
        <v>46</v>
      </c>
      <c r="B7" s="43">
        <v>4113</v>
      </c>
      <c r="C7" s="43">
        <v>3922</v>
      </c>
      <c r="D7" s="43">
        <v>187</v>
      </c>
      <c r="E7" s="43">
        <v>2</v>
      </c>
      <c r="F7" s="43">
        <v>2</v>
      </c>
    </row>
    <row r="8" spans="1:6" s="41" customFormat="1" ht="24.75" customHeight="1">
      <c r="A8" s="45" t="s">
        <v>53</v>
      </c>
      <c r="B8" s="46">
        <f>SUM(C8:F8)</f>
        <v>3116</v>
      </c>
      <c r="C8" s="43">
        <f>2309+313+28+326</f>
        <v>2976</v>
      </c>
      <c r="D8" s="43">
        <f>107+16+13</f>
        <v>136</v>
      </c>
      <c r="E8" s="43">
        <v>2</v>
      </c>
      <c r="F8" s="43">
        <v>2</v>
      </c>
    </row>
    <row r="9" spans="1:6" s="41" customFormat="1" ht="24.75" customHeight="1">
      <c r="A9" s="47" t="s">
        <v>52</v>
      </c>
      <c r="B9" s="48">
        <f>SUM(C9:F9)</f>
        <v>3095</v>
      </c>
      <c r="C9" s="49">
        <v>2922</v>
      </c>
      <c r="D9" s="49">
        <v>167</v>
      </c>
      <c r="E9" s="49">
        <v>4</v>
      </c>
      <c r="F9" s="49">
        <v>2</v>
      </c>
    </row>
    <row r="10" spans="1:6" s="41" customFormat="1" ht="24.75" customHeight="1">
      <c r="A10" s="50" t="s">
        <v>4</v>
      </c>
      <c r="B10" s="51">
        <f>(B9-B8)/B8</f>
        <v>-0.006739409499358151</v>
      </c>
      <c r="C10" s="51">
        <f>(C9-C8)/C8</f>
        <v>-0.018145161290322582</v>
      </c>
      <c r="D10" s="51">
        <f>(D9-D8)/D8</f>
        <v>0.22794117647058823</v>
      </c>
      <c r="E10" s="51">
        <f>(E9-E8)/E8</f>
        <v>1</v>
      </c>
      <c r="F10" s="51">
        <f>(F9-F8)/F8</f>
        <v>0</v>
      </c>
    </row>
    <row r="11" s="54" customFormat="1" ht="25.5" customHeight="1"/>
    <row r="12" spans="1:6" s="54" customFormat="1" ht="24.75" customHeight="1">
      <c r="A12" s="71" t="str">
        <f>A9</f>
        <v>98年1-9月</v>
      </c>
      <c r="B12" s="53"/>
      <c r="C12" s="53"/>
      <c r="D12" s="53"/>
      <c r="E12" s="53"/>
      <c r="F12" s="53"/>
    </row>
    <row r="13" s="54" customFormat="1" ht="28.5" customHeight="1"/>
    <row r="14" s="54" customFormat="1" ht="16.5"/>
    <row r="15" s="54" customFormat="1" ht="16.5"/>
    <row r="16" s="54" customFormat="1" ht="16.5"/>
    <row r="17" s="54" customFormat="1" ht="16.5"/>
    <row r="18" s="54" customFormat="1" ht="16.5"/>
    <row r="19" s="54" customFormat="1" ht="16.5"/>
    <row r="20" s="54" customFormat="1" ht="16.5"/>
    <row r="21" s="54" customFormat="1" ht="16.5"/>
    <row r="22" s="54" customFormat="1" ht="16.5"/>
    <row r="23" s="54" customFormat="1" ht="16.5"/>
    <row r="24" s="54" customFormat="1" ht="16.5"/>
    <row r="25" s="54" customFormat="1" ht="16.5"/>
    <row r="26" s="54" customFormat="1" ht="16.5"/>
    <row r="27" s="54" customFormat="1" ht="16.5"/>
    <row r="28" s="54" customFormat="1" ht="16.5"/>
    <row r="29" s="54" customFormat="1" ht="16.5"/>
    <row r="30" s="54" customFormat="1" ht="16.5"/>
    <row r="31" s="54" customFormat="1" ht="16.5"/>
    <row r="32" s="54" customFormat="1" ht="16.5"/>
    <row r="33" s="54" customFormat="1" ht="16.5"/>
    <row r="34" s="54" customFormat="1" ht="16.5"/>
    <row r="35" s="54" customFormat="1" ht="16.5"/>
    <row r="36" s="54" customFormat="1" ht="16.5"/>
    <row r="37" s="54" customFormat="1" ht="16.5"/>
    <row r="38" s="54" customFormat="1" ht="16.5"/>
    <row r="39" s="54" customFormat="1" ht="16.5"/>
    <row r="40" s="54" customFormat="1" ht="16.5"/>
    <row r="41" s="54" customFormat="1" ht="16.5"/>
    <row r="42" s="54" customFormat="1" ht="16.5"/>
    <row r="43" s="54" customFormat="1" ht="16.5"/>
    <row r="44" s="54" customFormat="1" ht="16.5"/>
    <row r="45" s="54" customFormat="1" ht="16.5"/>
    <row r="46" s="54" customFormat="1" ht="16.5"/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lillian</cp:lastModifiedBy>
  <cp:lastPrinted>2009-09-07T03:33:45Z</cp:lastPrinted>
  <dcterms:created xsi:type="dcterms:W3CDTF">2006-08-09T08:33:36Z</dcterms:created>
  <dcterms:modified xsi:type="dcterms:W3CDTF">2009-10-08T01:52:27Z</dcterms:modified>
  <cp:category/>
  <cp:version/>
  <cp:contentType/>
  <cp:contentStatus/>
</cp:coreProperties>
</file>