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9690" windowHeight="555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'收結案件統計'!$A$1:$Q$31</definedName>
    <definedName name="_xlnm.Print_Area" localSheetId="2">'案件來源'!$A$1:$G$43</definedName>
    <definedName name="_xlnm.Print_Area" localSheetId="1">'病理切片及檢驗'!$A$1:$F$22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<sst xmlns="http://schemas.openxmlformats.org/spreadsheetml/2006/main" count="72" uniqueCount="61">
  <si>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</si>
  <si>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</si>
  <si>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</si>
  <si>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</si>
  <si>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</si>
  <si>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</si>
  <si>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</si>
  <si>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</si>
  <si>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</si>
  <si>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</si>
  <si>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</si>
  <si>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</si>
  <si>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</si>
  <si>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</si>
  <si>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</si>
  <si>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</si>
  <si>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</si>
  <si>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</si>
  <si>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</si>
  <si>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</si>
  <si>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</si>
  <si>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</si>
  <si>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</si>
  <si>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</si>
  <si>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</si>
  <si>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</si>
  <si>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</si>
  <si>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</si>
  <si>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</si>
  <si>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</si>
  <si>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</si>
  <si>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</si>
  <si>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</si>
  <si>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</si>
  <si>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</si>
  <si>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</si>
  <si>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</si>
  <si>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</si>
  <si>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</si>
  <si>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</si>
  <si>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</si>
  <si>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</si>
  <si>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</si>
  <si>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</si>
  <si>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</si>
  <si>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</si>
  <si>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</si>
  <si>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</si>
  <si>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</si>
  <si>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單位：件、</t>
    </r>
    <r>
      <rPr>
        <sz val="10"/>
        <rFont val="Times New Roman"/>
        <family val="1"/>
      </rPr>
      <t>%</t>
    </r>
  </si>
  <si>
    <t>總計</t>
  </si>
  <si>
    <r>
      <t>說明：為釐清解剖案件、死因鑑定案件執行績效，自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11</t>
    </r>
    <r>
      <rPr>
        <sz val="9"/>
        <rFont val="標楷體"/>
        <family val="4"/>
      </rPr>
      <t xml:space="preserve">日起將原統計之「解剖及死因鑑定」、
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「僅死因鑑定」，重新分類為「解剖」及「死因鑑定」二大類加以統計，並追溯修正以前年度資料。</t>
    </r>
  </si>
  <si>
    <r>
      <t>較上年同
期增減</t>
    </r>
    <r>
      <rPr>
        <sz val="11"/>
        <rFont val="Times New Roman"/>
        <family val="1"/>
      </rPr>
      <t>%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</si>
  <si>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</si>
  <si>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</si>
  <si>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</si>
  <si>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</si>
  <si>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1-9</t>
    </r>
    <r>
      <rPr>
        <sz val="11"/>
        <rFont val="細明體"/>
        <family val="3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</si>
  <si>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1-9</t>
    </r>
    <r>
      <rPr>
        <sz val="11"/>
        <rFont val="細明體"/>
        <family val="3"/>
      </rPr>
      <t>月</t>
    </r>
  </si>
  <si>
    <t>99年1-9月</t>
  </si>
  <si>
    <t>98年1-9月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</si>
</sst>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  <numFmt numFmtId="188" formatCode="_-* #,##0.0_-;\-* #,##0.0_-;_-* &quot;-&quot;?_-;_-@_-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.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25"/>
      <name val="標楷體"/>
      <family val="4"/>
    </font>
    <font>
      <sz val="8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.75"/>
      <name val="標楷體"/>
      <family val="4"/>
    </font>
    <font>
      <sz val="8.7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179" fontId="12" fillId="0" borderId="5" xfId="0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>
      <alignment horizontal="right" vertical="center"/>
    </xf>
    <xf numFmtId="179" fontId="12" fillId="0" borderId="7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183" fontId="14" fillId="0" borderId="8" xfId="18" applyNumberFormat="1" applyFont="1" applyFill="1" applyBorder="1" applyAlignment="1">
      <alignment horizontal="right" vertical="center" wrapText="1"/>
    </xf>
    <xf numFmtId="179" fontId="12" fillId="0" borderId="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179" fontId="27" fillId="0" borderId="0" xfId="0" applyNumberFormat="1" applyFont="1" applyFill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7" xfId="0" applyNumberFormat="1" applyFont="1" applyFill="1" applyBorder="1" applyAlignment="1">
      <alignment horizontal="right" vertical="center"/>
    </xf>
    <xf numFmtId="179" fontId="27" fillId="0" borderId="2" xfId="0" applyNumberFormat="1" applyFont="1" applyFill="1" applyBorder="1" applyAlignment="1">
      <alignment horizontal="right" vertical="center"/>
    </xf>
    <xf numFmtId="180" fontId="29" fillId="0" borderId="2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0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center" vertical="center"/>
    </xf>
    <xf numFmtId="180" fontId="14" fillId="0" borderId="8" xfId="18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34" fillId="0" borderId="0" xfId="18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180" fontId="13" fillId="0" borderId="0" xfId="0" applyNumberFormat="1" applyFont="1" applyAlignment="1">
      <alignment/>
    </xf>
    <xf numFmtId="0" fontId="2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right" vertical="center"/>
    </xf>
    <xf numFmtId="179" fontId="27" fillId="0" borderId="7" xfId="0" applyNumberFormat="1" applyFont="1" applyBorder="1" applyAlignment="1">
      <alignment horizontal="right" vertical="center"/>
    </xf>
    <xf numFmtId="179" fontId="27" fillId="0" borderId="12" xfId="0" applyNumberFormat="1" applyFont="1" applyBorder="1" applyAlignment="1">
      <alignment horizontal="right" vertical="center"/>
    </xf>
    <xf numFmtId="179" fontId="27" fillId="0" borderId="12" xfId="0" applyNumberFormat="1" applyFont="1" applyFill="1" applyBorder="1" applyAlignment="1">
      <alignment horizontal="right" vertical="center"/>
    </xf>
    <xf numFmtId="180" fontId="29" fillId="0" borderId="13" xfId="18" applyNumberFormat="1" applyFont="1" applyBorder="1" applyAlignment="1">
      <alignment horizontal="right" vertical="center"/>
    </xf>
    <xf numFmtId="180" fontId="29" fillId="0" borderId="11" xfId="18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88" fontId="14" fillId="0" borderId="8" xfId="18" applyNumberFormat="1" applyFont="1" applyFill="1" applyBorder="1" applyAlignment="1">
      <alignment horizontal="right" vertical="center" wrapText="1"/>
    </xf>
    <xf numFmtId="179" fontId="27" fillId="0" borderId="13" xfId="0" applyNumberFormat="1" applyFont="1" applyFill="1" applyBorder="1" applyAlignment="1">
      <alignment horizontal="righ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80" fontId="10" fillId="0" borderId="0" xfId="18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4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98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'收結案件統計'!$R$4:$W$4</c:f>
              <c:strCache/>
            </c:strRef>
          </c:cat>
          <c:val>
            <c:numRef>
              <c:f>'收結案件統計'!$D$10:$I$10</c:f>
              <c:numCache/>
            </c:numRef>
          </c:val>
        </c:ser>
        <c:ser>
          <c:idx val="1"/>
          <c:order val="1"/>
          <c:tx>
            <c:strRef>
              <c:f>'收結案件統計'!$A$11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'收結案件統計'!$R$4:$W$4</c:f>
              <c:strCache/>
            </c:strRef>
          </c:cat>
          <c:val>
            <c:numRef>
              <c:f>'收結案件統計'!$D$11:$I$11</c:f>
              <c:numCache/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393432"/>
        <c:crosses val="autoZero"/>
        <c:auto val="1"/>
        <c:lblOffset val="0"/>
        <c:noMultiLvlLbl val="0"/>
      </c:catAx>
      <c:valAx>
        <c:axId val="26393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58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6925"/>
          <c:w val="0.2165"/>
          <c:h val="0.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6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1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>
                <c:ptCount val="3"/>
                <c:pt idx="0">
                  <c:v>病理切片(片)</c:v>
                </c:pt>
                <c:pt idx="1">
                  <c:v>毒物化學檢驗(項次)</c:v>
                </c:pt>
                <c:pt idx="2">
                  <c:v>血清證物檢驗(項次)</c:v>
                </c:pt>
              </c:strCache>
            </c:strRef>
          </c:cat>
          <c:val>
            <c:numRef>
              <c:f>('病理切片及檢驗'!$C$9,'病理切片及檢驗'!$D$9,'病理切片及檢驗'!$E$9)</c:f>
              <c:numCache>
                <c:ptCount val="3"/>
                <c:pt idx="0">
                  <c:v>8126</c:v>
                </c:pt>
                <c:pt idx="1">
                  <c:v>45506</c:v>
                </c:pt>
                <c:pt idx="2">
                  <c:v>3132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>
                <c:ptCount val="3"/>
                <c:pt idx="0">
                  <c:v>病理切片(片)</c:v>
                </c:pt>
                <c:pt idx="1">
                  <c:v>毒物化學檢驗(項次)</c:v>
                </c:pt>
                <c:pt idx="2">
                  <c:v>血清證物檢驗(項次)</c:v>
                </c:pt>
              </c:strCache>
            </c:strRef>
          </c:cat>
          <c:val>
            <c:numRef>
              <c:f>('病理切片及檢驗'!$C$10,'病理切片及檢驗'!$D$10,'病理切片及檢驗'!$E$10)</c:f>
              <c:numCache>
                <c:ptCount val="3"/>
                <c:pt idx="0">
                  <c:v>7996</c:v>
                </c:pt>
                <c:pt idx="1">
                  <c:v>55647</c:v>
                </c:pt>
                <c:pt idx="2">
                  <c:v>7103</c:v>
                </c:pt>
              </c:numCache>
            </c:numRef>
          </c:val>
        </c:ser>
        <c:axId val="36214297"/>
        <c:axId val="57493218"/>
      </c:bar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93218"/>
        <c:crosses val="autoZero"/>
        <c:auto val="1"/>
        <c:lblOffset val="0"/>
        <c:noMultiLvlLbl val="0"/>
      </c:catAx>
      <c:valAx>
        <c:axId val="57493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14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2525"/>
          <c:w val="0.218"/>
          <c:h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'收結案件統計'!$K$4:$P$4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'收結案件統計'!$K$10:$P$10</c:f>
              <c:numCache>
                <c:ptCount val="6"/>
                <c:pt idx="0">
                  <c:v>1296</c:v>
                </c:pt>
                <c:pt idx="1">
                  <c:v>158</c:v>
                </c:pt>
                <c:pt idx="2">
                  <c:v>108</c:v>
                </c:pt>
                <c:pt idx="3">
                  <c:v>1267</c:v>
                </c:pt>
                <c:pt idx="4">
                  <c:v>171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'收結案件統計'!$A$11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'收結案件統計'!$K$4:$P$4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'收結案件統計'!$K$11:$P$11</c:f>
              <c:numCache>
                <c:ptCount val="6"/>
                <c:pt idx="0">
                  <c:v>1450</c:v>
                </c:pt>
                <c:pt idx="1">
                  <c:v>36</c:v>
                </c:pt>
                <c:pt idx="2">
                  <c:v>100</c:v>
                </c:pt>
                <c:pt idx="3">
                  <c:v>1507</c:v>
                </c:pt>
                <c:pt idx="4">
                  <c:v>170</c:v>
                </c:pt>
                <c:pt idx="5">
                  <c:v>2</c:v>
                </c:pt>
              </c:numCache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676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3187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'收結案件統計'!$D$4:$I$4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'收結案件統計'!$D$11:$I$11</c:f>
              <c:numCache>
                <c:ptCount val="6"/>
                <c:pt idx="0">
                  <c:v>1450</c:v>
                </c:pt>
                <c:pt idx="1">
                  <c:v>36</c:v>
                </c:pt>
                <c:pt idx="2">
                  <c:v>94</c:v>
                </c:pt>
                <c:pt idx="3">
                  <c:v>1522</c:v>
                </c:pt>
                <c:pt idx="4">
                  <c:v>186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0.9865</cdr:x>
      <cdr:y>0.71725</cdr:y>
    </cdr:from>
    <cdr:to>
      <cdr:x>1</cdr:x>
      <cdr:y>0.78175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2009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0.08375</cdr:y>
    </cdr:from>
    <cdr:to>
      <cdr:x>0.07525</cdr:x>
      <cdr:y>0.14825</cdr:y>
    </cdr:to>
    <cdr:sp>
      <cdr:nvSpPr>
        <cdr:cNvPr id="2" name="TextBox 6"/>
        <cdr:cNvSpPr txBox="1">
          <a:spLocks noChangeArrowheads="1"/>
        </cdr:cNvSpPr>
      </cdr:nvSpPr>
      <cdr:spPr>
        <a:xfrm>
          <a:off x="95250" y="22860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0.094</cdr:y>
    </cdr:from>
    <cdr:to>
      <cdr:x>0.14375</cdr:x>
      <cdr:y>0.18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6670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片、項次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8</xdr:col>
      <xdr:colOff>57150</xdr:colOff>
      <xdr:row>29</xdr:row>
      <xdr:rowOff>19050</xdr:rowOff>
    </xdr:to>
    <xdr:graphicFrame>
      <xdr:nvGraphicFramePr>
        <xdr:cNvPr id="1" name="Chart 7"/>
        <xdr:cNvGraphicFramePr/>
      </xdr:nvGraphicFramePr>
      <xdr:xfrm>
        <a:off x="19050" y="4038600"/>
        <a:ext cx="3914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13</xdr:row>
      <xdr:rowOff>0</xdr:rowOff>
    </xdr:from>
    <xdr:to>
      <xdr:col>15</xdr:col>
      <xdr:colOff>419100</xdr:colOff>
      <xdr:row>29</xdr:row>
      <xdr:rowOff>85725</xdr:rowOff>
    </xdr:to>
    <xdr:graphicFrame>
      <xdr:nvGraphicFramePr>
        <xdr:cNvPr id="2" name="Chart 13"/>
        <xdr:cNvGraphicFramePr/>
      </xdr:nvGraphicFramePr>
      <xdr:xfrm>
        <a:off x="3971925" y="4038600"/>
        <a:ext cx="41052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0.31275</cdr:x>
      <cdr:y>0.02175</cdr:y>
    </cdr:from>
    <cdr:to>
      <cdr:x>0.4075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104775</xdr:rowOff>
    </xdr:from>
    <xdr:to>
      <xdr:col>4</xdr:col>
      <xdr:colOff>495300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238125" y="4343400"/>
        <a:ext cx="4248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tabSelected="1" zoomScaleSheetLayoutView="100" workbookViewId="0" topLeftCell="A1">
      <selection activeCell="A10" sqref="A10:P11"/>
    </sheetView>
  </sheetViews>
  <sheetFormatPr defaultColWidth="9.00390625" defaultRowHeight="16.5"/>
  <cols>
    <col min="1" max="1" width="7.625" style="1" customWidth="1"/>
    <col min="2" max="2" width="2.00390625" style="1" customWidth="1"/>
    <col min="3" max="3" width="6.125" style="1" customWidth="1"/>
    <col min="4" max="4" width="7.50390625" style="1" customWidth="1"/>
    <col min="5" max="5" width="7.50390625" style="1" bestFit="1" customWidth="1"/>
    <col min="6" max="6" width="6.125" style="1" customWidth="1"/>
    <col min="7" max="8" width="7.00390625" style="1" customWidth="1"/>
    <col min="9" max="9" width="8.00390625" style="1" bestFit="1" customWidth="1"/>
    <col min="10" max="10" width="6.875" style="1" customWidth="1"/>
    <col min="11" max="11" width="7.50390625" style="1" customWidth="1"/>
    <col min="12" max="12" width="8.00390625" style="1" bestFit="1" customWidth="1"/>
    <col min="13" max="13" width="6.125" style="1" customWidth="1"/>
    <col min="14" max="14" width="6.375" style="1" customWidth="1"/>
    <col min="15" max="15" width="6.75390625" style="1" customWidth="1"/>
    <col min="16" max="16" width="5.75390625" style="1" customWidth="1"/>
    <col min="17" max="17" width="5.375" style="1" customWidth="1"/>
    <col min="18" max="18" width="4.50390625" style="1" bestFit="1" customWidth="1"/>
    <col min="19" max="19" width="5.00390625" style="1" bestFit="1" customWidth="1"/>
    <col min="20" max="20" width="8.50390625" style="1" bestFit="1" customWidth="1"/>
    <col min="21" max="16384" width="8.875" style="1" customWidth="1"/>
  </cols>
  <sheetData>
    <row r="1" spans="1:16" s="2" customFormat="1" ht="22.5" customHeight="1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2" customFormat="1" ht="16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 t="s">
        <v>49</v>
      </c>
    </row>
    <row r="3" spans="1:16" ht="18" customHeight="1">
      <c r="A3" s="85" t="s">
        <v>19</v>
      </c>
      <c r="B3" s="86"/>
      <c r="C3" s="91" t="s">
        <v>20</v>
      </c>
      <c r="D3" s="82"/>
      <c r="E3" s="82"/>
      <c r="F3" s="82"/>
      <c r="G3" s="82"/>
      <c r="H3" s="82"/>
      <c r="I3" s="92"/>
      <c r="J3" s="81" t="s">
        <v>21</v>
      </c>
      <c r="K3" s="82"/>
      <c r="L3" s="82"/>
      <c r="M3" s="82"/>
      <c r="N3" s="82"/>
      <c r="O3" s="82"/>
      <c r="P3" s="82"/>
    </row>
    <row r="4" spans="1:23" ht="52.5" customHeight="1">
      <c r="A4" s="87"/>
      <c r="B4" s="88"/>
      <c r="C4" s="15" t="s">
        <v>50</v>
      </c>
      <c r="D4" s="15" t="s">
        <v>22</v>
      </c>
      <c r="E4" s="15" t="s">
        <v>1</v>
      </c>
      <c r="F4" s="15" t="s">
        <v>23</v>
      </c>
      <c r="G4" s="15" t="s">
        <v>24</v>
      </c>
      <c r="H4" s="17" t="s">
        <v>2</v>
      </c>
      <c r="I4" s="15" t="s">
        <v>25</v>
      </c>
      <c r="J4" s="15" t="s">
        <v>50</v>
      </c>
      <c r="K4" s="15" t="s">
        <v>22</v>
      </c>
      <c r="L4" s="15" t="s">
        <v>1</v>
      </c>
      <c r="M4" s="15" t="s">
        <v>23</v>
      </c>
      <c r="N4" s="15" t="s">
        <v>24</v>
      </c>
      <c r="O4" s="17" t="s">
        <v>2</v>
      </c>
      <c r="P4" s="16" t="s">
        <v>25</v>
      </c>
      <c r="R4" s="51" t="s">
        <v>36</v>
      </c>
      <c r="S4" s="51" t="s">
        <v>1</v>
      </c>
      <c r="T4" s="51" t="s">
        <v>37</v>
      </c>
      <c r="U4" s="51" t="s">
        <v>38</v>
      </c>
      <c r="V4" s="52" t="s">
        <v>2</v>
      </c>
      <c r="W4" s="51" t="s">
        <v>39</v>
      </c>
    </row>
    <row r="5" spans="1:16" ht="24.75" customHeight="1" hidden="1">
      <c r="A5" s="89" t="s">
        <v>26</v>
      </c>
      <c r="B5" s="90"/>
      <c r="C5" s="18">
        <f aca="true" t="shared" si="0" ref="C5:C11">SUM(D5:I5)</f>
        <v>3153</v>
      </c>
      <c r="D5" s="19">
        <v>1316</v>
      </c>
      <c r="E5" s="20">
        <v>71</v>
      </c>
      <c r="F5" s="20">
        <v>101</v>
      </c>
      <c r="G5" s="20">
        <v>1437</v>
      </c>
      <c r="H5" s="20">
        <v>226</v>
      </c>
      <c r="I5" s="20">
        <v>2</v>
      </c>
      <c r="J5" s="19">
        <f aca="true" t="shared" si="1" ref="J5:J11">SUM(K5:P5)</f>
        <v>3173</v>
      </c>
      <c r="K5" s="20">
        <v>1321</v>
      </c>
      <c r="L5" s="20">
        <v>71</v>
      </c>
      <c r="M5" s="20">
        <v>116</v>
      </c>
      <c r="N5" s="20">
        <v>1429</v>
      </c>
      <c r="O5" s="12">
        <v>232</v>
      </c>
      <c r="P5" s="12">
        <v>4</v>
      </c>
    </row>
    <row r="6" spans="1:16" ht="24.75" customHeight="1">
      <c r="A6" s="89" t="s">
        <v>11</v>
      </c>
      <c r="B6" s="90"/>
      <c r="C6" s="21">
        <f t="shared" si="0"/>
        <v>4373</v>
      </c>
      <c r="D6" s="22">
        <v>1916</v>
      </c>
      <c r="E6" s="12">
        <v>64</v>
      </c>
      <c r="F6" s="12">
        <v>183</v>
      </c>
      <c r="G6" s="12">
        <v>1928</v>
      </c>
      <c r="H6" s="12">
        <v>267</v>
      </c>
      <c r="I6" s="12">
        <v>15</v>
      </c>
      <c r="J6" s="22">
        <f t="shared" si="1"/>
        <v>4471</v>
      </c>
      <c r="K6" s="12">
        <v>1955</v>
      </c>
      <c r="L6" s="12">
        <v>67</v>
      </c>
      <c r="M6" s="12">
        <v>187</v>
      </c>
      <c r="N6" s="12">
        <v>1971</v>
      </c>
      <c r="O6" s="12">
        <v>279</v>
      </c>
      <c r="P6" s="12">
        <v>12</v>
      </c>
    </row>
    <row r="7" spans="1:16" ht="24.75" customHeight="1">
      <c r="A7" s="89" t="s">
        <v>43</v>
      </c>
      <c r="B7" s="90"/>
      <c r="C7" s="21">
        <f t="shared" si="0"/>
        <v>3604</v>
      </c>
      <c r="D7" s="22">
        <v>1554</v>
      </c>
      <c r="E7" s="12">
        <v>40</v>
      </c>
      <c r="F7" s="12">
        <v>187</v>
      </c>
      <c r="G7" s="12">
        <v>1581</v>
      </c>
      <c r="H7" s="12">
        <v>230</v>
      </c>
      <c r="I7" s="12">
        <v>12</v>
      </c>
      <c r="J7" s="22">
        <f t="shared" si="1"/>
        <v>3488</v>
      </c>
      <c r="K7" s="12">
        <v>1495</v>
      </c>
      <c r="L7" s="12">
        <v>39</v>
      </c>
      <c r="M7" s="12">
        <v>188</v>
      </c>
      <c r="N7" s="12">
        <v>1515</v>
      </c>
      <c r="O7" s="12">
        <v>237</v>
      </c>
      <c r="P7" s="12">
        <v>14</v>
      </c>
    </row>
    <row r="8" spans="1:17" ht="24.75" customHeight="1">
      <c r="A8" s="89" t="s">
        <v>53</v>
      </c>
      <c r="B8" s="90"/>
      <c r="C8" s="21">
        <f t="shared" si="0"/>
        <v>4113</v>
      </c>
      <c r="D8" s="22">
        <v>1852</v>
      </c>
      <c r="E8" s="12">
        <v>40</v>
      </c>
      <c r="F8" s="12">
        <v>82</v>
      </c>
      <c r="G8" s="12">
        <v>1881</v>
      </c>
      <c r="H8" s="12">
        <v>251</v>
      </c>
      <c r="I8" s="12">
        <v>7</v>
      </c>
      <c r="J8" s="22">
        <f t="shared" si="1"/>
        <v>4463</v>
      </c>
      <c r="K8" s="12">
        <v>2078</v>
      </c>
      <c r="L8" s="12">
        <v>44</v>
      </c>
      <c r="M8" s="12">
        <v>81</v>
      </c>
      <c r="N8" s="12">
        <v>2005</v>
      </c>
      <c r="O8" s="12">
        <v>245</v>
      </c>
      <c r="P8" s="12">
        <v>10</v>
      </c>
      <c r="Q8" s="10"/>
    </row>
    <row r="9" spans="1:17" ht="24.75" customHeight="1">
      <c r="A9" s="89" t="s">
        <v>54</v>
      </c>
      <c r="B9" s="90"/>
      <c r="C9" s="21">
        <f t="shared" si="0"/>
        <v>4147</v>
      </c>
      <c r="D9" s="22">
        <v>1738</v>
      </c>
      <c r="E9" s="12">
        <v>179</v>
      </c>
      <c r="F9" s="12">
        <v>134</v>
      </c>
      <c r="G9" s="12">
        <v>1851</v>
      </c>
      <c r="H9" s="12">
        <v>241</v>
      </c>
      <c r="I9" s="12">
        <v>4</v>
      </c>
      <c r="J9" s="22">
        <f t="shared" si="1"/>
        <v>4110</v>
      </c>
      <c r="K9" s="12">
        <v>1757</v>
      </c>
      <c r="L9" s="12">
        <v>179</v>
      </c>
      <c r="M9" s="12">
        <v>126</v>
      </c>
      <c r="N9" s="12">
        <v>1803</v>
      </c>
      <c r="O9" s="12">
        <v>242</v>
      </c>
      <c r="P9" s="12">
        <v>3</v>
      </c>
      <c r="Q9" s="10"/>
    </row>
    <row r="10" spans="1:16" ht="24.75" customHeight="1">
      <c r="A10" s="89" t="s">
        <v>56</v>
      </c>
      <c r="B10" s="90"/>
      <c r="C10" s="21">
        <f t="shared" si="0"/>
        <v>3095</v>
      </c>
      <c r="D10" s="22">
        <v>1277</v>
      </c>
      <c r="E10" s="12">
        <v>158</v>
      </c>
      <c r="F10" s="12">
        <v>103</v>
      </c>
      <c r="G10" s="12">
        <v>1374</v>
      </c>
      <c r="H10" s="12">
        <v>181</v>
      </c>
      <c r="I10" s="12">
        <v>2</v>
      </c>
      <c r="J10" s="22">
        <f t="shared" si="1"/>
        <v>3003</v>
      </c>
      <c r="K10" s="12">
        <v>1296</v>
      </c>
      <c r="L10" s="12">
        <v>158</v>
      </c>
      <c r="M10" s="12">
        <v>108</v>
      </c>
      <c r="N10" s="12">
        <v>1267</v>
      </c>
      <c r="O10" s="12">
        <v>171</v>
      </c>
      <c r="P10" s="12">
        <v>3</v>
      </c>
    </row>
    <row r="11" spans="1:17" ht="24.75" customHeight="1">
      <c r="A11" s="89" t="s">
        <v>55</v>
      </c>
      <c r="B11" s="90"/>
      <c r="C11" s="21">
        <f t="shared" si="0"/>
        <v>3289</v>
      </c>
      <c r="D11" s="24">
        <v>1450</v>
      </c>
      <c r="E11" s="14">
        <v>36</v>
      </c>
      <c r="F11" s="14">
        <v>94</v>
      </c>
      <c r="G11" s="14">
        <v>1522</v>
      </c>
      <c r="H11" s="14">
        <v>186</v>
      </c>
      <c r="I11" s="12">
        <v>1</v>
      </c>
      <c r="J11" s="22">
        <f t="shared" si="1"/>
        <v>3265</v>
      </c>
      <c r="K11" s="14">
        <v>1450</v>
      </c>
      <c r="L11" s="14">
        <v>36</v>
      </c>
      <c r="M11" s="14">
        <v>100</v>
      </c>
      <c r="N11" s="14">
        <v>1507</v>
      </c>
      <c r="O11" s="14">
        <v>170</v>
      </c>
      <c r="P11" s="14">
        <v>2</v>
      </c>
      <c r="Q11" s="10"/>
    </row>
    <row r="12" spans="1:16" ht="34.5" customHeight="1">
      <c r="A12" s="94" t="s">
        <v>52</v>
      </c>
      <c r="B12" s="95"/>
      <c r="C12" s="23">
        <f>C11/C10*100-100</f>
        <v>6.268174474959622</v>
      </c>
      <c r="D12" s="23">
        <f aca="true" t="shared" si="2" ref="D12:P12">D11/D10*100-100</f>
        <v>13.547376664056387</v>
      </c>
      <c r="E12" s="23">
        <f t="shared" si="2"/>
        <v>-77.21518987341773</v>
      </c>
      <c r="F12" s="23">
        <f t="shared" si="2"/>
        <v>-8.737864077669897</v>
      </c>
      <c r="G12" s="23">
        <f t="shared" si="2"/>
        <v>10.771470160116465</v>
      </c>
      <c r="H12" s="23">
        <f t="shared" si="2"/>
        <v>2.762430939226519</v>
      </c>
      <c r="I12" s="23">
        <f t="shared" si="2"/>
        <v>-50</v>
      </c>
      <c r="J12" s="23">
        <f t="shared" si="2"/>
        <v>8.724608724608714</v>
      </c>
      <c r="K12" s="23">
        <f t="shared" si="2"/>
        <v>11.882716049382708</v>
      </c>
      <c r="L12" s="23">
        <f t="shared" si="2"/>
        <v>-77.21518987341773</v>
      </c>
      <c r="M12" s="23">
        <f t="shared" si="2"/>
        <v>-7.407407407407405</v>
      </c>
      <c r="N12" s="23">
        <f t="shared" si="2"/>
        <v>18.94238358326757</v>
      </c>
      <c r="O12" s="23">
        <f t="shared" si="2"/>
        <v>-0.5847953216374293</v>
      </c>
      <c r="P12" s="69">
        <f t="shared" si="2"/>
        <v>-33.33333333333334</v>
      </c>
    </row>
    <row r="13" spans="1:17" ht="25.5" customHeight="1">
      <c r="A13" s="96" t="s">
        <v>51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" t="s">
        <v>27</v>
      </c>
    </row>
    <row r="14" spans="1:16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ht="28.5" customHeight="1"/>
    <row r="22" ht="12.75"/>
    <row r="23" ht="12.75"/>
    <row r="24" ht="12.75"/>
    <row r="25" ht="12.75"/>
    <row r="26" ht="12.75"/>
    <row r="27" ht="12.75"/>
    <row r="28" ht="12.75"/>
    <row r="29" ht="12.75"/>
    <row r="30" ht="12.75"/>
    <row r="35" spans="1:8" ht="12.75">
      <c r="A35" s="3"/>
      <c r="B35" s="4"/>
      <c r="C35" s="4"/>
      <c r="D35" s="4"/>
      <c r="E35" s="4"/>
      <c r="F35" s="4"/>
      <c r="G35" s="4"/>
      <c r="H35" s="4"/>
    </row>
    <row r="36" spans="1:8" ht="12.75">
      <c r="A36" s="3"/>
      <c r="B36" s="4"/>
      <c r="C36" s="4"/>
      <c r="D36" s="4"/>
      <c r="E36" s="4"/>
      <c r="F36" s="4"/>
      <c r="G36" s="4"/>
      <c r="H36" s="4"/>
    </row>
    <row r="37" spans="1:8" ht="12.75">
      <c r="A37" s="3"/>
      <c r="B37" s="4"/>
      <c r="C37" s="4"/>
      <c r="D37" s="4"/>
      <c r="E37" s="4"/>
      <c r="F37" s="4"/>
      <c r="G37" s="4"/>
      <c r="H37" s="4"/>
    </row>
    <row r="38" spans="1:8" ht="12.75">
      <c r="A38" s="3"/>
      <c r="B38" s="4"/>
      <c r="C38" s="4"/>
      <c r="D38" s="4"/>
      <c r="E38" s="4"/>
      <c r="F38" s="4"/>
      <c r="G38" s="4"/>
      <c r="H38" s="4"/>
    </row>
    <row r="53" ht="12.75">
      <c r="K53" s="1" t="s">
        <v>28</v>
      </c>
    </row>
    <row r="56" spans="1:17" ht="162.75" customHeight="1">
      <c r="A56" s="93" t="s">
        <v>17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</sheetData>
  <mergeCells count="14">
    <mergeCell ref="A10:B10"/>
    <mergeCell ref="A8:B8"/>
    <mergeCell ref="A56:Q56"/>
    <mergeCell ref="A11:B11"/>
    <mergeCell ref="A12:B12"/>
    <mergeCell ref="A13:P13"/>
    <mergeCell ref="A9:B9"/>
    <mergeCell ref="J3:P3"/>
    <mergeCell ref="A1:P1"/>
    <mergeCell ref="A3:B4"/>
    <mergeCell ref="A7:B7"/>
    <mergeCell ref="A5:B5"/>
    <mergeCell ref="A6:B6"/>
    <mergeCell ref="C3:I3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9" sqref="F9"/>
    </sheetView>
  </sheetViews>
  <sheetFormatPr defaultColWidth="9.00390625" defaultRowHeight="16.5"/>
  <cols>
    <col min="1" max="1" width="17.625" style="6" customWidth="1"/>
    <col min="2" max="2" width="8.875" style="6" customWidth="1"/>
    <col min="3" max="3" width="9.75390625" style="6" customWidth="1"/>
    <col min="4" max="5" width="16.125" style="6" bestFit="1" customWidth="1"/>
    <col min="6" max="6" width="15.25390625" style="6" customWidth="1"/>
    <col min="7" max="7" width="16.625" style="6" customWidth="1"/>
    <col min="8" max="16384" width="8.875" style="6" customWidth="1"/>
  </cols>
  <sheetData>
    <row r="1" spans="1:7" s="5" customFormat="1" ht="33.75" customHeight="1">
      <c r="A1" s="97" t="s">
        <v>5</v>
      </c>
      <c r="B1" s="97"/>
      <c r="C1" s="97"/>
      <c r="D1" s="97"/>
      <c r="E1" s="97"/>
      <c r="F1" s="39"/>
      <c r="G1" s="39"/>
    </row>
    <row r="2" spans="1:5" s="5" customFormat="1" ht="22.5" customHeight="1">
      <c r="A2" s="48" t="s">
        <v>34</v>
      </c>
      <c r="E2" s="11" t="s">
        <v>29</v>
      </c>
    </row>
    <row r="3" spans="1:5" s="5" customFormat="1" ht="33.75" customHeight="1">
      <c r="A3" s="77" t="s">
        <v>6</v>
      </c>
      <c r="B3" s="100" t="s">
        <v>3</v>
      </c>
      <c r="C3" s="101"/>
      <c r="D3" s="98" t="s">
        <v>7</v>
      </c>
      <c r="E3" s="98" t="s">
        <v>8</v>
      </c>
    </row>
    <row r="4" spans="1:5" s="5" customFormat="1" ht="24.75" customHeight="1">
      <c r="A4" s="78"/>
      <c r="B4" s="40" t="s">
        <v>9</v>
      </c>
      <c r="C4" s="40" t="s">
        <v>10</v>
      </c>
      <c r="D4" s="99"/>
      <c r="E4" s="99"/>
    </row>
    <row r="5" spans="1:5" s="5" customFormat="1" ht="24.75" customHeight="1">
      <c r="A5" s="79" t="s">
        <v>11</v>
      </c>
      <c r="B5" s="43">
        <v>679</v>
      </c>
      <c r="C5" s="43">
        <v>7106</v>
      </c>
      <c r="D5" s="44">
        <v>17990</v>
      </c>
      <c r="E5" s="44">
        <v>3054</v>
      </c>
    </row>
    <row r="6" spans="1:5" s="5" customFormat="1" ht="24.75" customHeight="1">
      <c r="A6" s="79" t="s">
        <v>43</v>
      </c>
      <c r="B6" s="45">
        <v>595</v>
      </c>
      <c r="C6" s="45">
        <v>6303</v>
      </c>
      <c r="D6" s="42">
        <v>32937</v>
      </c>
      <c r="E6" s="42">
        <v>4137</v>
      </c>
    </row>
    <row r="7" spans="1:5" s="5" customFormat="1" ht="24.75" customHeight="1">
      <c r="A7" s="79" t="s">
        <v>44</v>
      </c>
      <c r="B7" s="45">
        <v>938</v>
      </c>
      <c r="C7" s="45">
        <v>8556</v>
      </c>
      <c r="D7" s="42">
        <v>44289</v>
      </c>
      <c r="E7" s="42">
        <v>5775</v>
      </c>
    </row>
    <row r="8" spans="1:5" s="5" customFormat="1" ht="24.75" customHeight="1">
      <c r="A8" s="79" t="s">
        <v>45</v>
      </c>
      <c r="B8" s="45">
        <v>932</v>
      </c>
      <c r="C8" s="45">
        <v>10447</v>
      </c>
      <c r="D8" s="42">
        <v>69724</v>
      </c>
      <c r="E8" s="42">
        <v>6912</v>
      </c>
    </row>
    <row r="9" spans="1:5" s="5" customFormat="1" ht="24.75" customHeight="1">
      <c r="A9" s="59" t="s">
        <v>57</v>
      </c>
      <c r="B9" s="45">
        <v>715</v>
      </c>
      <c r="C9" s="45">
        <v>8126</v>
      </c>
      <c r="D9" s="42">
        <v>45506</v>
      </c>
      <c r="E9" s="42">
        <v>3132</v>
      </c>
    </row>
    <row r="10" spans="1:5" s="5" customFormat="1" ht="15.75">
      <c r="A10" s="58" t="s">
        <v>58</v>
      </c>
      <c r="B10" s="80">
        <v>745</v>
      </c>
      <c r="C10" s="80">
        <v>7996</v>
      </c>
      <c r="D10" s="46">
        <v>55647</v>
      </c>
      <c r="E10" s="46">
        <v>7103</v>
      </c>
    </row>
    <row r="11" spans="1:7" s="2" customFormat="1" ht="15.75">
      <c r="A11" s="13" t="s">
        <v>12</v>
      </c>
      <c r="B11" s="47">
        <f>(B10-B9)/B9</f>
        <v>0.04195804195804196</v>
      </c>
      <c r="C11" s="47">
        <f>(C10-C9)/C9</f>
        <v>-0.01599803101156781</v>
      </c>
      <c r="D11" s="47">
        <f>(D10-D9)/D9</f>
        <v>0.22284973410099768</v>
      </c>
      <c r="E11" s="47">
        <f>(E10-E9)/E9</f>
        <v>1.2678799489144317</v>
      </c>
      <c r="F11" s="76"/>
      <c r="G11" s="76"/>
    </row>
    <row r="12" spans="1:7" s="9" customFormat="1" ht="14.25">
      <c r="A12" s="53"/>
      <c r="C12" s="54" t="s">
        <v>41</v>
      </c>
      <c r="D12" s="54" t="s">
        <v>40</v>
      </c>
      <c r="E12" s="55" t="s">
        <v>42</v>
      </c>
      <c r="F12" s="75"/>
      <c r="G12" s="75"/>
    </row>
    <row r="13" ht="16.5">
      <c r="A13" s="41"/>
    </row>
    <row r="14" ht="16.5">
      <c r="F14" s="8"/>
    </row>
    <row r="15" ht="16.5">
      <c r="D15" s="7"/>
    </row>
    <row r="16" ht="16.5">
      <c r="D16" s="7"/>
    </row>
    <row r="17" spans="4:6" ht="16.5">
      <c r="D17" s="7"/>
      <c r="F17" s="7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9" sqref="H9"/>
    </sheetView>
  </sheetViews>
  <sheetFormatPr defaultColWidth="9.00390625" defaultRowHeight="16.5"/>
  <cols>
    <col min="1" max="1" width="18.50390625" style="36" customWidth="1"/>
    <col min="2" max="6" width="11.00390625" style="36" customWidth="1"/>
    <col min="7" max="16384" width="8.875" style="36" customWidth="1"/>
  </cols>
  <sheetData>
    <row r="1" spans="1:6" s="25" customFormat="1" ht="30" customHeight="1">
      <c r="A1" s="102" t="s">
        <v>30</v>
      </c>
      <c r="B1" s="102"/>
      <c r="C1" s="102"/>
      <c r="D1" s="102"/>
      <c r="E1" s="102"/>
      <c r="F1" s="102"/>
    </row>
    <row r="2" spans="1:6" s="25" customFormat="1" ht="19.5" customHeight="1">
      <c r="A2" s="49" t="s">
        <v>35</v>
      </c>
      <c r="B2" s="26"/>
      <c r="C2" s="26"/>
      <c r="D2" s="26"/>
      <c r="E2" s="26"/>
      <c r="F2" s="27" t="s">
        <v>31</v>
      </c>
    </row>
    <row r="3" spans="1:6" s="30" customFormat="1" ht="52.5" customHeight="1">
      <c r="A3" s="71" t="s">
        <v>32</v>
      </c>
      <c r="B3" s="28" t="s">
        <v>0</v>
      </c>
      <c r="C3" s="29" t="s">
        <v>13</v>
      </c>
      <c r="D3" s="29" t="s">
        <v>14</v>
      </c>
      <c r="E3" s="29" t="s">
        <v>15</v>
      </c>
      <c r="F3" s="29" t="s">
        <v>16</v>
      </c>
    </row>
    <row r="4" spans="1:6" s="30" customFormat="1" ht="24.75" customHeight="1">
      <c r="A4" s="72" t="s">
        <v>33</v>
      </c>
      <c r="B4" s="61">
        <f>SUM(C4:F4)</f>
        <v>4373</v>
      </c>
      <c r="C4" s="32">
        <v>4071</v>
      </c>
      <c r="D4" s="32">
        <v>291</v>
      </c>
      <c r="E4" s="32">
        <v>9</v>
      </c>
      <c r="F4" s="62">
        <v>2</v>
      </c>
    </row>
    <row r="5" spans="1:6" s="30" customFormat="1" ht="24.75" customHeight="1">
      <c r="A5" s="72" t="s">
        <v>46</v>
      </c>
      <c r="B5" s="33">
        <f>SUM(C5:F5)</f>
        <v>3604</v>
      </c>
      <c r="C5" s="31">
        <v>3347</v>
      </c>
      <c r="D5" s="31">
        <v>254</v>
      </c>
      <c r="E5" s="31">
        <v>2</v>
      </c>
      <c r="F5" s="63">
        <v>1</v>
      </c>
    </row>
    <row r="6" spans="1:6" s="30" customFormat="1" ht="24.75" customHeight="1">
      <c r="A6" s="72" t="s">
        <v>47</v>
      </c>
      <c r="B6" s="33">
        <v>4113</v>
      </c>
      <c r="C6" s="31">
        <v>3922</v>
      </c>
      <c r="D6" s="31">
        <v>187</v>
      </c>
      <c r="E6" s="31">
        <v>2</v>
      </c>
      <c r="F6" s="63">
        <v>2</v>
      </c>
    </row>
    <row r="7" spans="1:6" s="30" customFormat="1" ht="24.75" customHeight="1">
      <c r="A7" s="72" t="s">
        <v>48</v>
      </c>
      <c r="B7" s="33">
        <f>SUM(C7:F7)</f>
        <v>4146</v>
      </c>
      <c r="C7" s="31">
        <v>3915</v>
      </c>
      <c r="D7" s="31">
        <v>225</v>
      </c>
      <c r="E7" s="31">
        <v>4</v>
      </c>
      <c r="F7" s="63">
        <v>2</v>
      </c>
    </row>
    <row r="8" spans="1:6" s="30" customFormat="1" ht="24.75" customHeight="1">
      <c r="A8" s="73" t="s">
        <v>60</v>
      </c>
      <c r="B8" s="33">
        <f>SUM(C8:F8)</f>
        <v>3095</v>
      </c>
      <c r="C8" s="31">
        <v>2922</v>
      </c>
      <c r="D8" s="31">
        <v>167</v>
      </c>
      <c r="E8" s="31">
        <v>4</v>
      </c>
      <c r="F8" s="63">
        <v>2</v>
      </c>
    </row>
    <row r="9" spans="1:8" s="30" customFormat="1" ht="24.75" customHeight="1">
      <c r="A9" s="57" t="s">
        <v>59</v>
      </c>
      <c r="B9" s="70">
        <f>SUM(C9:F9)</f>
        <v>3289</v>
      </c>
      <c r="C9" s="34">
        <v>3110</v>
      </c>
      <c r="D9" s="34">
        <v>174</v>
      </c>
      <c r="E9" s="34">
        <v>4</v>
      </c>
      <c r="F9" s="60">
        <v>1</v>
      </c>
      <c r="H9" s="56"/>
    </row>
    <row r="10" spans="1:6" s="30" customFormat="1" ht="24.75" customHeight="1">
      <c r="A10" s="74" t="s">
        <v>4</v>
      </c>
      <c r="B10" s="64">
        <f>(B9-B8)/B8</f>
        <v>0.06268174474959612</v>
      </c>
      <c r="C10" s="35">
        <f>(C9-C8)/C8</f>
        <v>0.06433949349760439</v>
      </c>
      <c r="D10" s="35">
        <f>(D9-D8)/D8</f>
        <v>0.041916167664670656</v>
      </c>
      <c r="E10" s="35">
        <f>(E9-E8)/E8</f>
        <v>0</v>
      </c>
      <c r="F10" s="65">
        <v>0</v>
      </c>
    </row>
    <row r="11" s="38" customFormat="1" ht="25.5" customHeight="1"/>
    <row r="12" spans="1:6" s="38" customFormat="1" ht="24.75" customHeight="1">
      <c r="A12" s="50" t="str">
        <f>A9</f>
        <v>99年1-9月</v>
      </c>
      <c r="B12" s="37"/>
      <c r="C12" s="37"/>
      <c r="D12" s="37"/>
      <c r="E12" s="37"/>
      <c r="F12" s="37"/>
    </row>
    <row r="13" s="38" customFormat="1" ht="28.5" customHeight="1"/>
    <row r="14" s="38" customFormat="1" ht="16.5"/>
    <row r="15" s="38" customFormat="1" ht="16.5"/>
    <row r="16" s="38" customFormat="1" ht="16.5"/>
    <row r="17" s="38" customFormat="1" ht="16.5"/>
    <row r="18" s="38" customFormat="1" ht="16.5"/>
    <row r="19" s="38" customFormat="1" ht="16.5"/>
    <row r="20" s="38" customFormat="1" ht="16.5"/>
    <row r="21" s="38" customFormat="1" ht="16.5"/>
    <row r="22" s="38" customFormat="1" ht="16.5"/>
    <row r="23" s="38" customFormat="1" ht="16.5"/>
    <row r="24" s="38" customFormat="1" ht="16.5"/>
    <row r="25" s="38" customFormat="1" ht="16.5"/>
    <row r="26" s="38" customFormat="1" ht="16.5"/>
    <row r="27" s="38" customFormat="1" ht="16.5"/>
    <row r="28" s="38" customFormat="1" ht="16.5"/>
    <row r="29" s="38" customFormat="1" ht="16.5"/>
    <row r="30" s="38" customFormat="1" ht="16.5"/>
    <row r="31" s="38" customFormat="1" ht="16.5"/>
    <row r="32" s="38" customFormat="1" ht="16.5"/>
    <row r="33" s="38" customFormat="1" ht="16.5"/>
    <row r="34" s="38" customFormat="1" ht="16.5"/>
    <row r="35" s="38" customFormat="1" ht="16.5"/>
    <row r="36" s="38" customFormat="1" ht="16.5"/>
    <row r="37" s="38" customFormat="1" ht="16.5"/>
    <row r="38" s="38" customFormat="1" ht="16.5"/>
    <row r="39" s="38" customFormat="1" ht="16.5"/>
    <row r="40" s="38" customFormat="1" ht="16.5"/>
    <row r="41" s="38" customFormat="1" ht="16.5"/>
    <row r="42" s="38" customFormat="1" ht="16.5"/>
    <row r="43" s="38" customFormat="1" ht="16.5"/>
    <row r="44" s="38" customFormat="1" ht="16.5"/>
    <row r="45" s="38" customFormat="1" ht="16.5"/>
    <row r="46" s="38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2010-08-04T08:51:33Z</cp:lastPrinted>
  <dcterms:created xsi:type="dcterms:W3CDTF">2006-08-09T08:33:36Z</dcterms:created>
  <dcterms:modified xsi:type="dcterms:W3CDTF">2010-10-06T08:35:42Z</dcterms:modified>
  <cp:category/>
  <cp:version/>
  <cp:contentType/>
  <cp:contentStatus/>
</cp:coreProperties>
</file>