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4955" windowHeight="8670" activeTab="10"/>
  </bookViews>
  <sheets>
    <sheet name="9602" sheetId="1" r:id="rId1"/>
    <sheet name="9603" sheetId="2" r:id="rId2"/>
    <sheet name="9604" sheetId="3" r:id="rId3"/>
    <sheet name="9605" sheetId="4" r:id="rId4"/>
    <sheet name="9606" sheetId="5" r:id="rId5"/>
    <sheet name="9607" sheetId="6" r:id="rId6"/>
    <sheet name="9608" sheetId="7" r:id="rId7"/>
    <sheet name="9609" sheetId="8" r:id="rId8"/>
    <sheet name="9610" sheetId="9" r:id="rId9"/>
    <sheet name="9611" sheetId="10" r:id="rId10"/>
    <sheet name="9612" sheetId="11" r:id="rId11"/>
  </sheets>
  <definedNames/>
  <calcPr fullCalcOnLoad="1"/>
</workbook>
</file>

<file path=xl/sharedStrings.xml><?xml version="1.0" encoding="utf-8"?>
<sst xmlns="http://schemas.openxmlformats.org/spreadsheetml/2006/main" count="961" uniqueCount="389">
  <si>
    <t>A</t>
  </si>
  <si>
    <t>B</t>
  </si>
  <si>
    <t>C</t>
  </si>
  <si>
    <t>D</t>
  </si>
  <si>
    <t>E</t>
  </si>
  <si>
    <t>F</t>
  </si>
  <si>
    <t>合計</t>
  </si>
  <si>
    <t>4月</t>
  </si>
  <si>
    <t>2月</t>
  </si>
  <si>
    <t>3月</t>
  </si>
  <si>
    <t>5月</t>
  </si>
  <si>
    <t>6月</t>
  </si>
  <si>
    <t>7月</t>
  </si>
  <si>
    <t>8月</t>
  </si>
  <si>
    <t>9月</t>
  </si>
  <si>
    <t>10月</t>
  </si>
  <si>
    <t>11月</t>
  </si>
  <si>
    <t>12月</t>
  </si>
  <si>
    <t>-</t>
  </si>
  <si>
    <t>合計</t>
  </si>
  <si>
    <t>鑑定部分</t>
  </si>
  <si>
    <t>檢驗部份</t>
  </si>
  <si>
    <t>毒物化學</t>
  </si>
  <si>
    <t>檢驗</t>
  </si>
  <si>
    <t>血清證物</t>
  </si>
  <si>
    <t>表號</t>
  </si>
  <si>
    <t>公開報</t>
  </si>
  <si>
    <t>月報</t>
  </si>
  <si>
    <t>編製機關</t>
  </si>
  <si>
    <t>法務部法醫研究所</t>
  </si>
  <si>
    <t>1729-07-01-23</t>
  </si>
  <si>
    <r>
      <t>說明：</t>
    </r>
    <r>
      <rPr>
        <sz val="10"/>
        <rFont val="Times New Roman"/>
        <family val="1"/>
      </rPr>
      <t xml:space="preserve">     A</t>
    </r>
    <r>
      <rPr>
        <sz val="10"/>
        <rFont val="標楷體"/>
        <family val="4"/>
      </rPr>
      <t>：解剖及死因鑑定</t>
    </r>
    <r>
      <rPr>
        <sz val="10"/>
        <rFont val="Times New Roman"/>
        <family val="1"/>
      </rPr>
      <t xml:space="preserve">    B</t>
    </r>
    <r>
      <rPr>
        <sz val="10"/>
        <rFont val="標楷體"/>
        <family val="4"/>
      </rPr>
      <t>：複驗</t>
    </r>
    <r>
      <rPr>
        <sz val="10"/>
        <rFont val="Times New Roman"/>
        <family val="1"/>
      </rPr>
      <t xml:space="preserve">    C</t>
    </r>
    <r>
      <rPr>
        <sz val="10"/>
        <rFont val="標楷體"/>
        <family val="4"/>
      </rPr>
      <t>：文書鑑定</t>
    </r>
    <r>
      <rPr>
        <sz val="10"/>
        <rFont val="Times New Roman"/>
        <family val="1"/>
      </rPr>
      <t xml:space="preserve">    D</t>
    </r>
    <r>
      <rPr>
        <sz val="10"/>
        <rFont val="標楷體"/>
        <family val="4"/>
      </rPr>
      <t>：僅死因鑑定</t>
    </r>
    <r>
      <rPr>
        <sz val="10"/>
        <rFont val="Times New Roman"/>
        <family val="1"/>
      </rPr>
      <t xml:space="preserve">    E</t>
    </r>
    <r>
      <rPr>
        <sz val="10"/>
        <rFont val="標楷體"/>
        <family val="4"/>
      </rPr>
      <t>：再函詢</t>
    </r>
    <r>
      <rPr>
        <sz val="10"/>
        <rFont val="Times New Roman"/>
        <family val="1"/>
      </rPr>
      <t xml:space="preserve">    F</t>
    </r>
    <r>
      <rPr>
        <sz val="10"/>
        <rFont val="標楷體"/>
        <family val="4"/>
      </rPr>
      <t>：證物鑑定</t>
    </r>
  </si>
  <si>
    <r>
      <t>項目</t>
    </r>
    <r>
      <rPr>
        <sz val="10"/>
        <rFont val="Times New Roman"/>
        <family val="1"/>
      </rPr>
      <t xml:space="preserve">                           </t>
    </r>
    <r>
      <rPr>
        <sz val="10"/>
        <rFont val="新細明體"/>
        <family val="1"/>
      </rPr>
      <t>月份</t>
    </r>
  </si>
  <si>
    <t>填表</t>
  </si>
  <si>
    <t>主辦會計人員</t>
  </si>
  <si>
    <t>機關長官</t>
  </si>
  <si>
    <t>張家斌</t>
  </si>
  <si>
    <t>-</t>
  </si>
  <si>
    <r>
      <t xml:space="preserve">         </t>
    </r>
    <r>
      <rPr>
        <sz val="9.5"/>
        <rFont val="新細明體"/>
        <family val="1"/>
      </rPr>
      <t>累積未結案件數</t>
    </r>
  </si>
  <si>
    <r>
      <t xml:space="preserve">         </t>
    </r>
    <r>
      <rPr>
        <sz val="9.5"/>
        <rFont val="新細明體"/>
        <family val="1"/>
      </rPr>
      <t>本所自行切片數</t>
    </r>
  </si>
  <si>
    <r>
      <t xml:space="preserve">        </t>
    </r>
    <r>
      <rPr>
        <sz val="9.5"/>
        <rFont val="新細明體"/>
        <family val="1"/>
      </rPr>
      <t>累積未結案件數</t>
    </r>
  </si>
  <si>
    <r>
      <t xml:space="preserve">               </t>
    </r>
    <r>
      <rPr>
        <sz val="9.5"/>
        <rFont val="新細明體"/>
        <family val="1"/>
      </rPr>
      <t>檢</t>
    </r>
    <r>
      <rPr>
        <sz val="9.5"/>
        <rFont val="Times New Roman"/>
        <family val="1"/>
      </rPr>
      <t xml:space="preserve">  </t>
    </r>
    <r>
      <rPr>
        <sz val="9.5"/>
        <rFont val="新細明體"/>
        <family val="1"/>
      </rPr>
      <t>驗</t>
    </r>
    <r>
      <rPr>
        <sz val="9.5"/>
        <rFont val="Times New Roman"/>
        <family val="1"/>
      </rPr>
      <t xml:space="preserve">  </t>
    </r>
    <r>
      <rPr>
        <sz val="9.5"/>
        <rFont val="新細明體"/>
        <family val="1"/>
      </rPr>
      <t>數</t>
    </r>
  </si>
  <si>
    <r>
      <t xml:space="preserve">              </t>
    </r>
    <r>
      <rPr>
        <b/>
        <sz val="9.5"/>
        <rFont val="新細明體"/>
        <family val="1"/>
      </rPr>
      <t>結</t>
    </r>
    <r>
      <rPr>
        <b/>
        <sz val="9.5"/>
        <rFont val="Times New Roman"/>
        <family val="1"/>
      </rPr>
      <t xml:space="preserve">      </t>
    </r>
    <r>
      <rPr>
        <b/>
        <sz val="9.5"/>
        <rFont val="新細明體"/>
        <family val="1"/>
      </rPr>
      <t>案</t>
    </r>
  </si>
  <si>
    <r>
      <t xml:space="preserve">              </t>
    </r>
    <r>
      <rPr>
        <b/>
        <sz val="9.5"/>
        <rFont val="新細明體"/>
        <family val="1"/>
      </rPr>
      <t>收</t>
    </r>
    <r>
      <rPr>
        <b/>
        <sz val="9.5"/>
        <rFont val="Times New Roman"/>
        <family val="1"/>
      </rPr>
      <t xml:space="preserve">      </t>
    </r>
    <r>
      <rPr>
        <b/>
        <sz val="9.5"/>
        <rFont val="新細明體"/>
        <family val="1"/>
      </rPr>
      <t>案</t>
    </r>
  </si>
  <si>
    <r>
      <t xml:space="preserve">                </t>
    </r>
    <r>
      <rPr>
        <b/>
        <sz val="9.5"/>
        <rFont val="新細明體"/>
        <family val="1"/>
      </rPr>
      <t>收</t>
    </r>
    <r>
      <rPr>
        <b/>
        <sz val="9.5"/>
        <rFont val="Times New Roman"/>
        <family val="1"/>
      </rPr>
      <t xml:space="preserve">      </t>
    </r>
    <r>
      <rPr>
        <b/>
        <sz val="9.5"/>
        <rFont val="新細明體"/>
        <family val="1"/>
      </rPr>
      <t>案</t>
    </r>
  </si>
  <si>
    <r>
      <t xml:space="preserve">                </t>
    </r>
    <r>
      <rPr>
        <b/>
        <sz val="9.5"/>
        <rFont val="新細明體"/>
        <family val="1"/>
      </rPr>
      <t>結</t>
    </r>
    <r>
      <rPr>
        <b/>
        <sz val="9.5"/>
        <rFont val="Times New Roman"/>
        <family val="1"/>
      </rPr>
      <t xml:space="preserve">      </t>
    </r>
    <r>
      <rPr>
        <b/>
        <sz val="9.5"/>
        <rFont val="新細明體"/>
        <family val="1"/>
      </rPr>
      <t>案</t>
    </r>
  </si>
  <si>
    <t>95年12月</t>
  </si>
  <si>
    <t>96年1月</t>
  </si>
  <si>
    <r>
      <t>法務部法醫研究所法醫病理收結案件統計表</t>
    </r>
    <r>
      <rPr>
        <sz val="14"/>
        <rFont val="標楷體"/>
        <family val="4"/>
      </rPr>
      <t xml:space="preserve">
</t>
    </r>
    <r>
      <rPr>
        <sz val="12"/>
        <rFont val="標楷體"/>
        <family val="4"/>
      </rPr>
      <t>中</t>
    </r>
    <r>
      <rPr>
        <sz val="12"/>
        <rFont val="Times New Roman"/>
        <family val="1"/>
      </rPr>
      <t xml:space="preserve"> </t>
    </r>
    <r>
      <rPr>
        <sz val="12"/>
        <rFont val="標楷體"/>
        <family val="4"/>
      </rPr>
      <t>華</t>
    </r>
    <r>
      <rPr>
        <sz val="12"/>
        <rFont val="Times New Roman"/>
        <family val="1"/>
      </rPr>
      <t xml:space="preserve"> </t>
    </r>
    <r>
      <rPr>
        <sz val="12"/>
        <rFont val="標楷體"/>
        <family val="4"/>
      </rPr>
      <t>民</t>
    </r>
    <r>
      <rPr>
        <sz val="12"/>
        <rFont val="Times New Roman"/>
        <family val="1"/>
      </rPr>
      <t xml:space="preserve"> </t>
    </r>
    <r>
      <rPr>
        <sz val="12"/>
        <rFont val="標楷體"/>
        <family val="4"/>
      </rPr>
      <t>國</t>
    </r>
    <r>
      <rPr>
        <sz val="12"/>
        <rFont val="Times New Roman"/>
        <family val="1"/>
      </rPr>
      <t xml:space="preserve">  </t>
    </r>
    <r>
      <rPr>
        <sz val="12"/>
        <rFont val="標楷體"/>
        <family val="4"/>
      </rPr>
      <t>96 年 2 月</t>
    </r>
  </si>
  <si>
    <t>公開報</t>
  </si>
  <si>
    <t>編製機關</t>
  </si>
  <si>
    <t>法務部法醫研究所</t>
  </si>
  <si>
    <t>月報</t>
  </si>
  <si>
    <t>表號</t>
  </si>
  <si>
    <t>1729-07-01-23</t>
  </si>
  <si>
    <t>鑑定部分</t>
  </si>
  <si>
    <r>
      <t>項目</t>
    </r>
    <r>
      <rPr>
        <sz val="10"/>
        <rFont val="Times New Roman"/>
        <family val="1"/>
      </rPr>
      <t xml:space="preserve">                           </t>
    </r>
    <r>
      <rPr>
        <sz val="10"/>
        <rFont val="新細明體"/>
        <family val="1"/>
      </rPr>
      <t>月份</t>
    </r>
  </si>
  <si>
    <t>95年12月</t>
  </si>
  <si>
    <t>96年1月</t>
  </si>
  <si>
    <t>2月</t>
  </si>
  <si>
    <t>3月</t>
  </si>
  <si>
    <t>4月</t>
  </si>
  <si>
    <t>5月</t>
  </si>
  <si>
    <t>6月</t>
  </si>
  <si>
    <t>7月</t>
  </si>
  <si>
    <t>8月</t>
  </si>
  <si>
    <t>9月</t>
  </si>
  <si>
    <t>10月</t>
  </si>
  <si>
    <t>11月</t>
  </si>
  <si>
    <t>12月</t>
  </si>
  <si>
    <t>合計</t>
  </si>
  <si>
    <r>
      <t xml:space="preserve">              </t>
    </r>
    <r>
      <rPr>
        <b/>
        <sz val="9.5"/>
        <rFont val="新細明體"/>
        <family val="1"/>
      </rPr>
      <t>收</t>
    </r>
    <r>
      <rPr>
        <b/>
        <sz val="9.5"/>
        <rFont val="Times New Roman"/>
        <family val="1"/>
      </rPr>
      <t xml:space="preserve">      </t>
    </r>
    <r>
      <rPr>
        <b/>
        <sz val="9.5"/>
        <rFont val="新細明體"/>
        <family val="1"/>
      </rPr>
      <t>案</t>
    </r>
  </si>
  <si>
    <t>-</t>
  </si>
  <si>
    <r>
      <t xml:space="preserve">              </t>
    </r>
    <r>
      <rPr>
        <b/>
        <sz val="9.5"/>
        <rFont val="新細明體"/>
        <family val="1"/>
      </rPr>
      <t>結</t>
    </r>
    <r>
      <rPr>
        <b/>
        <sz val="9.5"/>
        <rFont val="Times New Roman"/>
        <family val="1"/>
      </rPr>
      <t xml:space="preserve">      </t>
    </r>
    <r>
      <rPr>
        <b/>
        <sz val="9.5"/>
        <rFont val="新細明體"/>
        <family val="1"/>
      </rPr>
      <t>案</t>
    </r>
  </si>
  <si>
    <t>A</t>
  </si>
  <si>
    <t>B</t>
  </si>
  <si>
    <t>C</t>
  </si>
  <si>
    <t>D</t>
  </si>
  <si>
    <t>E</t>
  </si>
  <si>
    <t>F</t>
  </si>
  <si>
    <r>
      <t xml:space="preserve">         </t>
    </r>
    <r>
      <rPr>
        <sz val="9.5"/>
        <rFont val="新細明體"/>
        <family val="1"/>
      </rPr>
      <t>累積未結案件數</t>
    </r>
  </si>
  <si>
    <r>
      <t xml:space="preserve">         </t>
    </r>
    <r>
      <rPr>
        <sz val="9.5"/>
        <rFont val="新細明體"/>
        <family val="1"/>
      </rPr>
      <t>本所自行切片數</t>
    </r>
  </si>
  <si>
    <r>
      <t>說明：</t>
    </r>
    <r>
      <rPr>
        <sz val="10"/>
        <rFont val="Times New Roman"/>
        <family val="1"/>
      </rPr>
      <t xml:space="preserve">     A</t>
    </r>
    <r>
      <rPr>
        <sz val="10"/>
        <rFont val="標楷體"/>
        <family val="4"/>
      </rPr>
      <t>：解剖及死因鑑定</t>
    </r>
    <r>
      <rPr>
        <sz val="10"/>
        <rFont val="Times New Roman"/>
        <family val="1"/>
      </rPr>
      <t xml:space="preserve">    B</t>
    </r>
    <r>
      <rPr>
        <sz val="10"/>
        <rFont val="標楷體"/>
        <family val="4"/>
      </rPr>
      <t>：複驗</t>
    </r>
    <r>
      <rPr>
        <sz val="10"/>
        <rFont val="Times New Roman"/>
        <family val="1"/>
      </rPr>
      <t xml:space="preserve">    C</t>
    </r>
    <r>
      <rPr>
        <sz val="10"/>
        <rFont val="標楷體"/>
        <family val="4"/>
      </rPr>
      <t>：文書鑑定</t>
    </r>
    <r>
      <rPr>
        <sz val="10"/>
        <rFont val="Times New Roman"/>
        <family val="1"/>
      </rPr>
      <t xml:space="preserve">    D</t>
    </r>
    <r>
      <rPr>
        <sz val="10"/>
        <rFont val="標楷體"/>
        <family val="4"/>
      </rPr>
      <t>：僅死因鑑定</t>
    </r>
    <r>
      <rPr>
        <sz val="10"/>
        <rFont val="Times New Roman"/>
        <family val="1"/>
      </rPr>
      <t xml:space="preserve">    E</t>
    </r>
    <r>
      <rPr>
        <sz val="10"/>
        <rFont val="標楷體"/>
        <family val="4"/>
      </rPr>
      <t>：再函詢</t>
    </r>
    <r>
      <rPr>
        <sz val="10"/>
        <rFont val="Times New Roman"/>
        <family val="1"/>
      </rPr>
      <t xml:space="preserve">    F</t>
    </r>
    <r>
      <rPr>
        <sz val="10"/>
        <rFont val="標楷體"/>
        <family val="4"/>
      </rPr>
      <t>：證物鑑定</t>
    </r>
  </si>
  <si>
    <t>檢驗部份</t>
  </si>
  <si>
    <r>
      <t xml:space="preserve">                </t>
    </r>
    <r>
      <rPr>
        <b/>
        <sz val="9.5"/>
        <rFont val="新細明體"/>
        <family val="1"/>
      </rPr>
      <t>收</t>
    </r>
    <r>
      <rPr>
        <b/>
        <sz val="9.5"/>
        <rFont val="Times New Roman"/>
        <family val="1"/>
      </rPr>
      <t xml:space="preserve">      </t>
    </r>
    <r>
      <rPr>
        <b/>
        <sz val="9.5"/>
        <rFont val="新細明體"/>
        <family val="1"/>
      </rPr>
      <t>案</t>
    </r>
  </si>
  <si>
    <t>毒物化學</t>
  </si>
  <si>
    <r>
      <t xml:space="preserve">                </t>
    </r>
    <r>
      <rPr>
        <b/>
        <sz val="9.5"/>
        <rFont val="新細明體"/>
        <family val="1"/>
      </rPr>
      <t>結</t>
    </r>
    <r>
      <rPr>
        <b/>
        <sz val="9.5"/>
        <rFont val="Times New Roman"/>
        <family val="1"/>
      </rPr>
      <t xml:space="preserve">      </t>
    </r>
    <r>
      <rPr>
        <b/>
        <sz val="9.5"/>
        <rFont val="新細明體"/>
        <family val="1"/>
      </rPr>
      <t>案</t>
    </r>
  </si>
  <si>
    <r>
      <t xml:space="preserve">        </t>
    </r>
    <r>
      <rPr>
        <sz val="9.5"/>
        <rFont val="新細明體"/>
        <family val="1"/>
      </rPr>
      <t>累積未結案件數</t>
    </r>
  </si>
  <si>
    <r>
      <t xml:space="preserve">               </t>
    </r>
    <r>
      <rPr>
        <sz val="9.5"/>
        <rFont val="新細明體"/>
        <family val="1"/>
      </rPr>
      <t>檢</t>
    </r>
    <r>
      <rPr>
        <sz val="9.5"/>
        <rFont val="Times New Roman"/>
        <family val="1"/>
      </rPr>
      <t xml:space="preserve">  </t>
    </r>
    <r>
      <rPr>
        <sz val="9.5"/>
        <rFont val="新細明體"/>
        <family val="1"/>
      </rPr>
      <t>驗</t>
    </r>
    <r>
      <rPr>
        <sz val="9.5"/>
        <rFont val="Times New Roman"/>
        <family val="1"/>
      </rPr>
      <t xml:space="preserve">  </t>
    </r>
    <r>
      <rPr>
        <sz val="9.5"/>
        <rFont val="新細明體"/>
        <family val="1"/>
      </rPr>
      <t>數</t>
    </r>
  </si>
  <si>
    <t>血清證物</t>
  </si>
  <si>
    <t>主辦會計人員</t>
  </si>
  <si>
    <t>機關長官</t>
  </si>
  <si>
    <r>
      <t>法務部法醫研究所法醫病理收結案件統計表</t>
    </r>
    <r>
      <rPr>
        <sz val="14"/>
        <rFont val="標楷體"/>
        <family val="4"/>
      </rPr>
      <t xml:space="preserve">
</t>
    </r>
    <r>
      <rPr>
        <sz val="12"/>
        <rFont val="標楷體"/>
        <family val="4"/>
      </rPr>
      <t>中</t>
    </r>
    <r>
      <rPr>
        <sz val="12"/>
        <rFont val="Times New Roman"/>
        <family val="1"/>
      </rPr>
      <t xml:space="preserve"> </t>
    </r>
    <r>
      <rPr>
        <sz val="12"/>
        <rFont val="標楷體"/>
        <family val="4"/>
      </rPr>
      <t>華</t>
    </r>
    <r>
      <rPr>
        <sz val="12"/>
        <rFont val="Times New Roman"/>
        <family val="1"/>
      </rPr>
      <t xml:space="preserve"> </t>
    </r>
    <r>
      <rPr>
        <sz val="12"/>
        <rFont val="標楷體"/>
        <family val="4"/>
      </rPr>
      <t>民</t>
    </r>
    <r>
      <rPr>
        <sz val="12"/>
        <rFont val="Times New Roman"/>
        <family val="1"/>
      </rPr>
      <t xml:space="preserve"> </t>
    </r>
    <r>
      <rPr>
        <sz val="12"/>
        <rFont val="標楷體"/>
        <family val="4"/>
      </rPr>
      <t>國</t>
    </r>
    <r>
      <rPr>
        <sz val="12"/>
        <rFont val="Times New Roman"/>
        <family val="1"/>
      </rPr>
      <t xml:space="preserve">  </t>
    </r>
    <r>
      <rPr>
        <sz val="12"/>
        <rFont val="標楷體"/>
        <family val="4"/>
      </rPr>
      <t>96 年 3 月</t>
    </r>
  </si>
  <si>
    <t>填表</t>
  </si>
  <si>
    <t>徐娟娟</t>
  </si>
  <si>
    <t>月報</t>
  </si>
  <si>
    <t>1729-07-01-23</t>
  </si>
  <si>
    <t>鑑定部分</t>
  </si>
  <si>
    <r>
      <t>項目</t>
    </r>
    <r>
      <rPr>
        <sz val="10"/>
        <rFont val="Times New Roman"/>
        <family val="1"/>
      </rPr>
      <t xml:space="preserve">                           </t>
    </r>
    <r>
      <rPr>
        <sz val="10"/>
        <rFont val="新細明體"/>
        <family val="1"/>
      </rPr>
      <t>月份</t>
    </r>
  </si>
  <si>
    <t>95年12月</t>
  </si>
  <si>
    <r>
      <t xml:space="preserve">              </t>
    </r>
    <r>
      <rPr>
        <b/>
        <sz val="9.5"/>
        <rFont val="新細明體"/>
        <family val="1"/>
      </rPr>
      <t>收</t>
    </r>
    <r>
      <rPr>
        <b/>
        <sz val="9.5"/>
        <rFont val="Times New Roman"/>
        <family val="1"/>
      </rPr>
      <t xml:space="preserve">      </t>
    </r>
    <r>
      <rPr>
        <b/>
        <sz val="9.5"/>
        <rFont val="新細明體"/>
        <family val="1"/>
      </rPr>
      <t>案</t>
    </r>
  </si>
  <si>
    <t>-</t>
  </si>
  <si>
    <r>
      <t xml:space="preserve">              </t>
    </r>
    <r>
      <rPr>
        <b/>
        <sz val="9.5"/>
        <rFont val="新細明體"/>
        <family val="1"/>
      </rPr>
      <t>結</t>
    </r>
    <r>
      <rPr>
        <b/>
        <sz val="9.5"/>
        <rFont val="Times New Roman"/>
        <family val="1"/>
      </rPr>
      <t xml:space="preserve">      </t>
    </r>
    <r>
      <rPr>
        <b/>
        <sz val="9.5"/>
        <rFont val="新細明體"/>
        <family val="1"/>
      </rPr>
      <t>案</t>
    </r>
  </si>
  <si>
    <t>A</t>
  </si>
  <si>
    <t>合計</t>
  </si>
  <si>
    <r>
      <t xml:space="preserve">         </t>
    </r>
    <r>
      <rPr>
        <sz val="9.5"/>
        <rFont val="新細明體"/>
        <family val="1"/>
      </rPr>
      <t>累積未結案件數</t>
    </r>
  </si>
  <si>
    <t>-</t>
  </si>
  <si>
    <r>
      <t xml:space="preserve">         </t>
    </r>
    <r>
      <rPr>
        <sz val="9.5"/>
        <rFont val="新細明體"/>
        <family val="1"/>
      </rPr>
      <t>本所自行切片數</t>
    </r>
  </si>
  <si>
    <t>-</t>
  </si>
  <si>
    <r>
      <t>說明：</t>
    </r>
    <r>
      <rPr>
        <sz val="10"/>
        <rFont val="Times New Roman"/>
        <family val="1"/>
      </rPr>
      <t xml:space="preserve">     A</t>
    </r>
    <r>
      <rPr>
        <sz val="10"/>
        <rFont val="標楷體"/>
        <family val="4"/>
      </rPr>
      <t>：解剖及死因鑑定</t>
    </r>
    <r>
      <rPr>
        <sz val="10"/>
        <rFont val="Times New Roman"/>
        <family val="1"/>
      </rPr>
      <t xml:space="preserve">    B</t>
    </r>
    <r>
      <rPr>
        <sz val="10"/>
        <rFont val="標楷體"/>
        <family val="4"/>
      </rPr>
      <t>：複驗</t>
    </r>
    <r>
      <rPr>
        <sz val="10"/>
        <rFont val="Times New Roman"/>
        <family val="1"/>
      </rPr>
      <t xml:space="preserve">    C</t>
    </r>
    <r>
      <rPr>
        <sz val="10"/>
        <rFont val="標楷體"/>
        <family val="4"/>
      </rPr>
      <t>：文書鑑定</t>
    </r>
    <r>
      <rPr>
        <sz val="10"/>
        <rFont val="Times New Roman"/>
        <family val="1"/>
      </rPr>
      <t xml:space="preserve">    D</t>
    </r>
    <r>
      <rPr>
        <sz val="10"/>
        <rFont val="標楷體"/>
        <family val="4"/>
      </rPr>
      <t>：僅死因鑑定</t>
    </r>
    <r>
      <rPr>
        <sz val="10"/>
        <rFont val="Times New Roman"/>
        <family val="1"/>
      </rPr>
      <t xml:space="preserve">    E</t>
    </r>
    <r>
      <rPr>
        <sz val="10"/>
        <rFont val="標楷體"/>
        <family val="4"/>
      </rPr>
      <t>：再函詢</t>
    </r>
    <r>
      <rPr>
        <sz val="10"/>
        <rFont val="Times New Roman"/>
        <family val="1"/>
      </rPr>
      <t xml:space="preserve">    F</t>
    </r>
    <r>
      <rPr>
        <sz val="10"/>
        <rFont val="標楷體"/>
        <family val="4"/>
      </rPr>
      <t>：證物鑑定</t>
    </r>
  </si>
  <si>
    <t>檢驗部份</t>
  </si>
  <si>
    <r>
      <t>項目</t>
    </r>
    <r>
      <rPr>
        <sz val="10"/>
        <rFont val="Times New Roman"/>
        <family val="1"/>
      </rPr>
      <t xml:space="preserve">                           </t>
    </r>
    <r>
      <rPr>
        <sz val="10"/>
        <rFont val="新細明體"/>
        <family val="1"/>
      </rPr>
      <t>月份</t>
    </r>
  </si>
  <si>
    <r>
      <t xml:space="preserve">                </t>
    </r>
    <r>
      <rPr>
        <b/>
        <sz val="9.5"/>
        <rFont val="新細明體"/>
        <family val="1"/>
      </rPr>
      <t>收</t>
    </r>
    <r>
      <rPr>
        <b/>
        <sz val="9.5"/>
        <rFont val="Times New Roman"/>
        <family val="1"/>
      </rPr>
      <t xml:space="preserve">      </t>
    </r>
    <r>
      <rPr>
        <b/>
        <sz val="9.5"/>
        <rFont val="新細明體"/>
        <family val="1"/>
      </rPr>
      <t>案</t>
    </r>
  </si>
  <si>
    <t>-</t>
  </si>
  <si>
    <t>毒物化學</t>
  </si>
  <si>
    <r>
      <t xml:space="preserve">                </t>
    </r>
    <r>
      <rPr>
        <b/>
        <sz val="9.5"/>
        <rFont val="新細明體"/>
        <family val="1"/>
      </rPr>
      <t>結</t>
    </r>
    <r>
      <rPr>
        <b/>
        <sz val="9.5"/>
        <rFont val="Times New Roman"/>
        <family val="1"/>
      </rPr>
      <t xml:space="preserve">      </t>
    </r>
    <r>
      <rPr>
        <b/>
        <sz val="9.5"/>
        <rFont val="新細明體"/>
        <family val="1"/>
      </rPr>
      <t>案</t>
    </r>
  </si>
  <si>
    <r>
      <t xml:space="preserve">        </t>
    </r>
    <r>
      <rPr>
        <sz val="9.5"/>
        <rFont val="新細明體"/>
        <family val="1"/>
      </rPr>
      <t>累積未結案件數</t>
    </r>
  </si>
  <si>
    <t>-</t>
  </si>
  <si>
    <r>
      <t xml:space="preserve">               </t>
    </r>
    <r>
      <rPr>
        <sz val="9.5"/>
        <rFont val="新細明體"/>
        <family val="1"/>
      </rPr>
      <t>檢</t>
    </r>
    <r>
      <rPr>
        <sz val="9.5"/>
        <rFont val="Times New Roman"/>
        <family val="1"/>
      </rPr>
      <t xml:space="preserve">  </t>
    </r>
    <r>
      <rPr>
        <sz val="9.5"/>
        <rFont val="新細明體"/>
        <family val="1"/>
      </rPr>
      <t>驗</t>
    </r>
    <r>
      <rPr>
        <sz val="9.5"/>
        <rFont val="Times New Roman"/>
        <family val="1"/>
      </rPr>
      <t xml:space="preserve">  </t>
    </r>
    <r>
      <rPr>
        <sz val="9.5"/>
        <rFont val="新細明體"/>
        <family val="1"/>
      </rPr>
      <t>數</t>
    </r>
  </si>
  <si>
    <t>血清證物</t>
  </si>
  <si>
    <r>
      <t xml:space="preserve">                </t>
    </r>
    <r>
      <rPr>
        <b/>
        <sz val="9.5"/>
        <rFont val="新細明體"/>
        <family val="1"/>
      </rPr>
      <t>結</t>
    </r>
    <r>
      <rPr>
        <b/>
        <sz val="9.5"/>
        <rFont val="Times New Roman"/>
        <family val="1"/>
      </rPr>
      <t xml:space="preserve">      </t>
    </r>
    <r>
      <rPr>
        <b/>
        <sz val="9.5"/>
        <rFont val="新細明體"/>
        <family val="1"/>
      </rPr>
      <t>案</t>
    </r>
  </si>
  <si>
    <r>
      <t xml:space="preserve">               </t>
    </r>
    <r>
      <rPr>
        <sz val="9.5"/>
        <rFont val="新細明體"/>
        <family val="1"/>
      </rPr>
      <t>檢</t>
    </r>
    <r>
      <rPr>
        <sz val="9.5"/>
        <rFont val="Times New Roman"/>
        <family val="1"/>
      </rPr>
      <t xml:space="preserve">  </t>
    </r>
    <r>
      <rPr>
        <sz val="9.5"/>
        <rFont val="新細明體"/>
        <family val="1"/>
      </rPr>
      <t>驗</t>
    </r>
    <r>
      <rPr>
        <sz val="9.5"/>
        <rFont val="Times New Roman"/>
        <family val="1"/>
      </rPr>
      <t xml:space="preserve">  </t>
    </r>
    <r>
      <rPr>
        <sz val="9.5"/>
        <rFont val="新細明體"/>
        <family val="1"/>
      </rPr>
      <t>數</t>
    </r>
  </si>
  <si>
    <t>填表</t>
  </si>
  <si>
    <t>徐娟娟</t>
  </si>
  <si>
    <t>主辦會計人員</t>
  </si>
  <si>
    <t>機關長官</t>
  </si>
  <si>
    <r>
      <t>法務部法醫研究所法醫病理收結案件統計表</t>
    </r>
    <r>
      <rPr>
        <sz val="14"/>
        <rFont val="標楷體"/>
        <family val="4"/>
      </rPr>
      <t xml:space="preserve">
</t>
    </r>
    <r>
      <rPr>
        <sz val="12"/>
        <rFont val="標楷體"/>
        <family val="4"/>
      </rPr>
      <t>中</t>
    </r>
    <r>
      <rPr>
        <sz val="12"/>
        <rFont val="Times New Roman"/>
        <family val="1"/>
      </rPr>
      <t xml:space="preserve"> </t>
    </r>
    <r>
      <rPr>
        <sz val="12"/>
        <rFont val="標楷體"/>
        <family val="4"/>
      </rPr>
      <t>華</t>
    </r>
    <r>
      <rPr>
        <sz val="12"/>
        <rFont val="Times New Roman"/>
        <family val="1"/>
      </rPr>
      <t xml:space="preserve"> </t>
    </r>
    <r>
      <rPr>
        <sz val="12"/>
        <rFont val="標楷體"/>
        <family val="4"/>
      </rPr>
      <t>民</t>
    </r>
    <r>
      <rPr>
        <sz val="12"/>
        <rFont val="Times New Roman"/>
        <family val="1"/>
      </rPr>
      <t xml:space="preserve"> </t>
    </r>
    <r>
      <rPr>
        <sz val="12"/>
        <rFont val="標楷體"/>
        <family val="4"/>
      </rPr>
      <t>國</t>
    </r>
    <r>
      <rPr>
        <sz val="12"/>
        <rFont val="Times New Roman"/>
        <family val="1"/>
      </rPr>
      <t xml:space="preserve">  </t>
    </r>
    <r>
      <rPr>
        <sz val="12"/>
        <rFont val="標楷體"/>
        <family val="4"/>
      </rPr>
      <t>96 年 4 月</t>
    </r>
  </si>
  <si>
    <t>公開報</t>
  </si>
  <si>
    <t>編製機關</t>
  </si>
  <si>
    <t>法務部法醫研究所</t>
  </si>
  <si>
    <t>月報</t>
  </si>
  <si>
    <t>表號</t>
  </si>
  <si>
    <t>1729-07-01-23</t>
  </si>
  <si>
    <t>鑑定部分</t>
  </si>
  <si>
    <r>
      <t>項目</t>
    </r>
    <r>
      <rPr>
        <sz val="10"/>
        <rFont val="Times New Roman"/>
        <family val="1"/>
      </rPr>
      <t xml:space="preserve">                           </t>
    </r>
    <r>
      <rPr>
        <sz val="10"/>
        <rFont val="新細明體"/>
        <family val="1"/>
      </rPr>
      <t>月份</t>
    </r>
  </si>
  <si>
    <t>95年12月</t>
  </si>
  <si>
    <t>96年1月</t>
  </si>
  <si>
    <t>2月</t>
  </si>
  <si>
    <t>3月</t>
  </si>
  <si>
    <t>4月</t>
  </si>
  <si>
    <t>5月</t>
  </si>
  <si>
    <t>6月</t>
  </si>
  <si>
    <t>7月</t>
  </si>
  <si>
    <t>8月</t>
  </si>
  <si>
    <t>9月</t>
  </si>
  <si>
    <t>10月</t>
  </si>
  <si>
    <t>11月</t>
  </si>
  <si>
    <t>12月</t>
  </si>
  <si>
    <t>合計</t>
  </si>
  <si>
    <r>
      <t xml:space="preserve">              </t>
    </r>
    <r>
      <rPr>
        <b/>
        <sz val="9.5"/>
        <rFont val="新細明體"/>
        <family val="1"/>
      </rPr>
      <t>收</t>
    </r>
    <r>
      <rPr>
        <b/>
        <sz val="9.5"/>
        <rFont val="Times New Roman"/>
        <family val="1"/>
      </rPr>
      <t xml:space="preserve">      </t>
    </r>
    <r>
      <rPr>
        <b/>
        <sz val="9.5"/>
        <rFont val="新細明體"/>
        <family val="1"/>
      </rPr>
      <t>案</t>
    </r>
  </si>
  <si>
    <t>-</t>
  </si>
  <si>
    <r>
      <t xml:space="preserve">              </t>
    </r>
    <r>
      <rPr>
        <b/>
        <sz val="9.5"/>
        <rFont val="新細明體"/>
        <family val="1"/>
      </rPr>
      <t>結</t>
    </r>
    <r>
      <rPr>
        <b/>
        <sz val="9.5"/>
        <rFont val="Times New Roman"/>
        <family val="1"/>
      </rPr>
      <t xml:space="preserve">      </t>
    </r>
    <r>
      <rPr>
        <b/>
        <sz val="9.5"/>
        <rFont val="新細明體"/>
        <family val="1"/>
      </rPr>
      <t>案</t>
    </r>
  </si>
  <si>
    <t>A</t>
  </si>
  <si>
    <t>B</t>
  </si>
  <si>
    <t>C</t>
  </si>
  <si>
    <t>D</t>
  </si>
  <si>
    <t>E</t>
  </si>
  <si>
    <t>F</t>
  </si>
  <si>
    <r>
      <t xml:space="preserve">         </t>
    </r>
    <r>
      <rPr>
        <sz val="9.5"/>
        <rFont val="新細明體"/>
        <family val="1"/>
      </rPr>
      <t>累積未結案件數</t>
    </r>
  </si>
  <si>
    <r>
      <t xml:space="preserve">         </t>
    </r>
    <r>
      <rPr>
        <sz val="9.5"/>
        <rFont val="新細明體"/>
        <family val="1"/>
      </rPr>
      <t>本所自行切片數</t>
    </r>
  </si>
  <si>
    <r>
      <t>說明：</t>
    </r>
    <r>
      <rPr>
        <sz val="10"/>
        <rFont val="Times New Roman"/>
        <family val="1"/>
      </rPr>
      <t xml:space="preserve">     A</t>
    </r>
    <r>
      <rPr>
        <sz val="10"/>
        <rFont val="標楷體"/>
        <family val="4"/>
      </rPr>
      <t>：解剖及死因鑑定</t>
    </r>
    <r>
      <rPr>
        <sz val="10"/>
        <rFont val="Times New Roman"/>
        <family val="1"/>
      </rPr>
      <t xml:space="preserve">    B</t>
    </r>
    <r>
      <rPr>
        <sz val="10"/>
        <rFont val="標楷體"/>
        <family val="4"/>
      </rPr>
      <t>：複驗</t>
    </r>
    <r>
      <rPr>
        <sz val="10"/>
        <rFont val="Times New Roman"/>
        <family val="1"/>
      </rPr>
      <t xml:space="preserve">    C</t>
    </r>
    <r>
      <rPr>
        <sz val="10"/>
        <rFont val="標楷體"/>
        <family val="4"/>
      </rPr>
      <t>：文書鑑定</t>
    </r>
    <r>
      <rPr>
        <sz val="10"/>
        <rFont val="Times New Roman"/>
        <family val="1"/>
      </rPr>
      <t xml:space="preserve">    D</t>
    </r>
    <r>
      <rPr>
        <sz val="10"/>
        <rFont val="標楷體"/>
        <family val="4"/>
      </rPr>
      <t>：僅死因鑑定</t>
    </r>
    <r>
      <rPr>
        <sz val="10"/>
        <rFont val="Times New Roman"/>
        <family val="1"/>
      </rPr>
      <t xml:space="preserve">    E</t>
    </r>
    <r>
      <rPr>
        <sz val="10"/>
        <rFont val="標楷體"/>
        <family val="4"/>
      </rPr>
      <t>：再函詢</t>
    </r>
    <r>
      <rPr>
        <sz val="10"/>
        <rFont val="Times New Roman"/>
        <family val="1"/>
      </rPr>
      <t xml:space="preserve">    F</t>
    </r>
    <r>
      <rPr>
        <sz val="10"/>
        <rFont val="標楷體"/>
        <family val="4"/>
      </rPr>
      <t>：證物鑑定</t>
    </r>
  </si>
  <si>
    <t>檢驗部份</t>
  </si>
  <si>
    <r>
      <t xml:space="preserve">                </t>
    </r>
    <r>
      <rPr>
        <b/>
        <sz val="9.5"/>
        <rFont val="新細明體"/>
        <family val="1"/>
      </rPr>
      <t>收</t>
    </r>
    <r>
      <rPr>
        <b/>
        <sz val="9.5"/>
        <rFont val="Times New Roman"/>
        <family val="1"/>
      </rPr>
      <t xml:space="preserve">      </t>
    </r>
    <r>
      <rPr>
        <b/>
        <sz val="9.5"/>
        <rFont val="新細明體"/>
        <family val="1"/>
      </rPr>
      <t>案</t>
    </r>
  </si>
  <si>
    <t>毒物化學</t>
  </si>
  <si>
    <r>
      <t xml:space="preserve">                </t>
    </r>
    <r>
      <rPr>
        <b/>
        <sz val="9.5"/>
        <rFont val="新細明體"/>
        <family val="1"/>
      </rPr>
      <t>結</t>
    </r>
    <r>
      <rPr>
        <b/>
        <sz val="9.5"/>
        <rFont val="Times New Roman"/>
        <family val="1"/>
      </rPr>
      <t xml:space="preserve">      </t>
    </r>
    <r>
      <rPr>
        <b/>
        <sz val="9.5"/>
        <rFont val="新細明體"/>
        <family val="1"/>
      </rPr>
      <t>案</t>
    </r>
  </si>
  <si>
    <r>
      <t xml:space="preserve">        </t>
    </r>
    <r>
      <rPr>
        <sz val="9.5"/>
        <rFont val="新細明體"/>
        <family val="1"/>
      </rPr>
      <t>累積未結案件數</t>
    </r>
  </si>
  <si>
    <r>
      <t xml:space="preserve">               </t>
    </r>
    <r>
      <rPr>
        <sz val="9.5"/>
        <rFont val="新細明體"/>
        <family val="1"/>
      </rPr>
      <t>檢</t>
    </r>
    <r>
      <rPr>
        <sz val="9.5"/>
        <rFont val="Times New Roman"/>
        <family val="1"/>
      </rPr>
      <t xml:space="preserve">  </t>
    </r>
    <r>
      <rPr>
        <sz val="9.5"/>
        <rFont val="新細明體"/>
        <family val="1"/>
      </rPr>
      <t>驗</t>
    </r>
    <r>
      <rPr>
        <sz val="9.5"/>
        <rFont val="Times New Roman"/>
        <family val="1"/>
      </rPr>
      <t xml:space="preserve">  </t>
    </r>
    <r>
      <rPr>
        <sz val="9.5"/>
        <rFont val="新細明體"/>
        <family val="1"/>
      </rPr>
      <t>數</t>
    </r>
  </si>
  <si>
    <t>血清證物</t>
  </si>
  <si>
    <t>填表</t>
  </si>
  <si>
    <t>徐娟娟</t>
  </si>
  <si>
    <t>主辦會計人員</t>
  </si>
  <si>
    <t>機關長官</t>
  </si>
  <si>
    <r>
      <t>法務部法醫研究所法醫病理收結案件統計表</t>
    </r>
    <r>
      <rPr>
        <sz val="14"/>
        <rFont val="標楷體"/>
        <family val="4"/>
      </rPr>
      <t xml:space="preserve">
</t>
    </r>
    <r>
      <rPr>
        <sz val="12"/>
        <rFont val="標楷體"/>
        <family val="4"/>
      </rPr>
      <t>中</t>
    </r>
    <r>
      <rPr>
        <sz val="12"/>
        <rFont val="Times New Roman"/>
        <family val="1"/>
      </rPr>
      <t xml:space="preserve"> </t>
    </r>
    <r>
      <rPr>
        <sz val="12"/>
        <rFont val="標楷體"/>
        <family val="4"/>
      </rPr>
      <t>華</t>
    </r>
    <r>
      <rPr>
        <sz val="12"/>
        <rFont val="Times New Roman"/>
        <family val="1"/>
      </rPr>
      <t xml:space="preserve"> </t>
    </r>
    <r>
      <rPr>
        <sz val="12"/>
        <rFont val="標楷體"/>
        <family val="4"/>
      </rPr>
      <t>民</t>
    </r>
    <r>
      <rPr>
        <sz val="12"/>
        <rFont val="Times New Roman"/>
        <family val="1"/>
      </rPr>
      <t xml:space="preserve"> </t>
    </r>
    <r>
      <rPr>
        <sz val="12"/>
        <rFont val="標楷體"/>
        <family val="4"/>
      </rPr>
      <t>國</t>
    </r>
    <r>
      <rPr>
        <sz val="12"/>
        <rFont val="Times New Roman"/>
        <family val="1"/>
      </rPr>
      <t xml:space="preserve">  </t>
    </r>
    <r>
      <rPr>
        <sz val="12"/>
        <rFont val="標楷體"/>
        <family val="4"/>
      </rPr>
      <t>96 年 5 月</t>
    </r>
  </si>
  <si>
    <t>編製機關</t>
  </si>
  <si>
    <t>月報</t>
  </si>
  <si>
    <t>表號</t>
  </si>
  <si>
    <r>
      <t xml:space="preserve">              </t>
    </r>
    <r>
      <rPr>
        <b/>
        <sz val="9.5"/>
        <rFont val="新細明體"/>
        <family val="1"/>
      </rPr>
      <t>結</t>
    </r>
    <r>
      <rPr>
        <b/>
        <sz val="9.5"/>
        <rFont val="Times New Roman"/>
        <family val="1"/>
      </rPr>
      <t xml:space="preserve">      </t>
    </r>
    <r>
      <rPr>
        <b/>
        <sz val="9.5"/>
        <rFont val="新細明體"/>
        <family val="1"/>
      </rPr>
      <t>案</t>
    </r>
  </si>
  <si>
    <t>-</t>
  </si>
  <si>
    <t>-</t>
  </si>
  <si>
    <r>
      <t xml:space="preserve">         </t>
    </r>
    <r>
      <rPr>
        <sz val="9.5"/>
        <rFont val="新細明體"/>
        <family val="1"/>
      </rPr>
      <t>累積未結案件數</t>
    </r>
  </si>
  <si>
    <r>
      <t xml:space="preserve">         </t>
    </r>
    <r>
      <rPr>
        <sz val="9.5"/>
        <rFont val="新細明體"/>
        <family val="1"/>
      </rPr>
      <t>本所自行切片數</t>
    </r>
  </si>
  <si>
    <r>
      <t>項目</t>
    </r>
    <r>
      <rPr>
        <sz val="10"/>
        <rFont val="Times New Roman"/>
        <family val="1"/>
      </rPr>
      <t xml:space="preserve">                           </t>
    </r>
    <r>
      <rPr>
        <sz val="10"/>
        <rFont val="新細明體"/>
        <family val="1"/>
      </rPr>
      <t>月份</t>
    </r>
  </si>
  <si>
    <r>
      <t xml:space="preserve">                </t>
    </r>
    <r>
      <rPr>
        <b/>
        <sz val="9.5"/>
        <rFont val="新細明體"/>
        <family val="1"/>
      </rPr>
      <t>收</t>
    </r>
    <r>
      <rPr>
        <b/>
        <sz val="9.5"/>
        <rFont val="Times New Roman"/>
        <family val="1"/>
      </rPr>
      <t xml:space="preserve">      </t>
    </r>
    <r>
      <rPr>
        <b/>
        <sz val="9.5"/>
        <rFont val="新細明體"/>
        <family val="1"/>
      </rPr>
      <t>案</t>
    </r>
  </si>
  <si>
    <r>
      <t xml:space="preserve">                </t>
    </r>
    <r>
      <rPr>
        <b/>
        <sz val="9.5"/>
        <rFont val="新細明體"/>
        <family val="1"/>
      </rPr>
      <t>結</t>
    </r>
    <r>
      <rPr>
        <b/>
        <sz val="9.5"/>
        <rFont val="Times New Roman"/>
        <family val="1"/>
      </rPr>
      <t xml:space="preserve">      </t>
    </r>
    <r>
      <rPr>
        <b/>
        <sz val="9.5"/>
        <rFont val="新細明體"/>
        <family val="1"/>
      </rPr>
      <t>案</t>
    </r>
  </si>
  <si>
    <r>
      <t xml:space="preserve">               </t>
    </r>
    <r>
      <rPr>
        <sz val="9.5"/>
        <rFont val="新細明體"/>
        <family val="1"/>
      </rPr>
      <t>檢</t>
    </r>
    <r>
      <rPr>
        <sz val="9.5"/>
        <rFont val="Times New Roman"/>
        <family val="1"/>
      </rPr>
      <t xml:space="preserve">  </t>
    </r>
    <r>
      <rPr>
        <sz val="9.5"/>
        <rFont val="新細明體"/>
        <family val="1"/>
      </rPr>
      <t>驗</t>
    </r>
    <r>
      <rPr>
        <sz val="9.5"/>
        <rFont val="Times New Roman"/>
        <family val="1"/>
      </rPr>
      <t xml:space="preserve">  </t>
    </r>
    <r>
      <rPr>
        <sz val="9.5"/>
        <rFont val="新細明體"/>
        <family val="1"/>
      </rPr>
      <t>數</t>
    </r>
  </si>
  <si>
    <t>填表</t>
  </si>
  <si>
    <t>機關長官</t>
  </si>
  <si>
    <r>
      <t>法務部法醫研究所法醫病理收結案件統計表</t>
    </r>
    <r>
      <rPr>
        <sz val="14"/>
        <rFont val="標楷體"/>
        <family val="4"/>
      </rPr>
      <t xml:space="preserve">
</t>
    </r>
    <r>
      <rPr>
        <sz val="12"/>
        <rFont val="標楷體"/>
        <family val="4"/>
      </rPr>
      <t>中</t>
    </r>
    <r>
      <rPr>
        <sz val="12"/>
        <rFont val="Times New Roman"/>
        <family val="1"/>
      </rPr>
      <t xml:space="preserve"> </t>
    </r>
    <r>
      <rPr>
        <sz val="12"/>
        <rFont val="標楷體"/>
        <family val="4"/>
      </rPr>
      <t>華</t>
    </r>
    <r>
      <rPr>
        <sz val="12"/>
        <rFont val="Times New Roman"/>
        <family val="1"/>
      </rPr>
      <t xml:space="preserve"> </t>
    </r>
    <r>
      <rPr>
        <sz val="12"/>
        <rFont val="標楷體"/>
        <family val="4"/>
      </rPr>
      <t>民</t>
    </r>
    <r>
      <rPr>
        <sz val="12"/>
        <rFont val="Times New Roman"/>
        <family val="1"/>
      </rPr>
      <t xml:space="preserve"> </t>
    </r>
    <r>
      <rPr>
        <sz val="12"/>
        <rFont val="標楷體"/>
        <family val="4"/>
      </rPr>
      <t>國</t>
    </r>
    <r>
      <rPr>
        <sz val="12"/>
        <rFont val="Times New Roman"/>
        <family val="1"/>
      </rPr>
      <t xml:space="preserve">  </t>
    </r>
    <r>
      <rPr>
        <sz val="12"/>
        <rFont val="標楷體"/>
        <family val="4"/>
      </rPr>
      <t>96 年 6 月</t>
    </r>
  </si>
  <si>
    <t>公開報</t>
  </si>
  <si>
    <t>編製機關</t>
  </si>
  <si>
    <t>法務部法醫研究所</t>
  </si>
  <si>
    <t>月報</t>
  </si>
  <si>
    <t>表號</t>
  </si>
  <si>
    <t>1729-07-01-23</t>
  </si>
  <si>
    <t>鑑定部分</t>
  </si>
  <si>
    <r>
      <t>項目</t>
    </r>
    <r>
      <rPr>
        <sz val="10"/>
        <rFont val="Times New Roman"/>
        <family val="1"/>
      </rPr>
      <t xml:space="preserve">                           </t>
    </r>
    <r>
      <rPr>
        <sz val="10"/>
        <rFont val="新細明體"/>
        <family val="1"/>
      </rPr>
      <t>月份</t>
    </r>
  </si>
  <si>
    <t>95年12月</t>
  </si>
  <si>
    <t>96年1月</t>
  </si>
  <si>
    <t>2月</t>
  </si>
  <si>
    <t>3月</t>
  </si>
  <si>
    <t>4月</t>
  </si>
  <si>
    <t>5月</t>
  </si>
  <si>
    <t>6月</t>
  </si>
  <si>
    <t>7月</t>
  </si>
  <si>
    <t>8月</t>
  </si>
  <si>
    <t>9月</t>
  </si>
  <si>
    <t>10月</t>
  </si>
  <si>
    <t>11月</t>
  </si>
  <si>
    <t>12月</t>
  </si>
  <si>
    <t>合計</t>
  </si>
  <si>
    <r>
      <t xml:space="preserve">              </t>
    </r>
    <r>
      <rPr>
        <b/>
        <sz val="9.5"/>
        <rFont val="新細明體"/>
        <family val="1"/>
      </rPr>
      <t>收</t>
    </r>
    <r>
      <rPr>
        <b/>
        <sz val="9.5"/>
        <rFont val="Times New Roman"/>
        <family val="1"/>
      </rPr>
      <t xml:space="preserve">      </t>
    </r>
    <r>
      <rPr>
        <b/>
        <sz val="9.5"/>
        <rFont val="新細明體"/>
        <family val="1"/>
      </rPr>
      <t>案</t>
    </r>
  </si>
  <si>
    <t>-</t>
  </si>
  <si>
    <r>
      <t xml:space="preserve">              </t>
    </r>
    <r>
      <rPr>
        <b/>
        <sz val="9.5"/>
        <rFont val="新細明體"/>
        <family val="1"/>
      </rPr>
      <t>結</t>
    </r>
    <r>
      <rPr>
        <b/>
        <sz val="9.5"/>
        <rFont val="Times New Roman"/>
        <family val="1"/>
      </rPr>
      <t xml:space="preserve">      </t>
    </r>
    <r>
      <rPr>
        <b/>
        <sz val="9.5"/>
        <rFont val="新細明體"/>
        <family val="1"/>
      </rPr>
      <t>案</t>
    </r>
  </si>
  <si>
    <t>A</t>
  </si>
  <si>
    <t>B</t>
  </si>
  <si>
    <t>C</t>
  </si>
  <si>
    <t>D</t>
  </si>
  <si>
    <t>E</t>
  </si>
  <si>
    <t>F</t>
  </si>
  <si>
    <r>
      <t xml:space="preserve">         </t>
    </r>
    <r>
      <rPr>
        <sz val="9.5"/>
        <rFont val="新細明體"/>
        <family val="1"/>
      </rPr>
      <t>累積未結案件數</t>
    </r>
  </si>
  <si>
    <r>
      <t xml:space="preserve">         </t>
    </r>
    <r>
      <rPr>
        <sz val="9.5"/>
        <rFont val="新細明體"/>
        <family val="1"/>
      </rPr>
      <t>本所自行切片數</t>
    </r>
  </si>
  <si>
    <t>檢驗部份</t>
  </si>
  <si>
    <r>
      <t xml:space="preserve">                </t>
    </r>
    <r>
      <rPr>
        <b/>
        <sz val="9.5"/>
        <rFont val="新細明體"/>
        <family val="1"/>
      </rPr>
      <t>收</t>
    </r>
    <r>
      <rPr>
        <b/>
        <sz val="9.5"/>
        <rFont val="Times New Roman"/>
        <family val="1"/>
      </rPr>
      <t xml:space="preserve">      </t>
    </r>
    <r>
      <rPr>
        <b/>
        <sz val="9.5"/>
        <rFont val="新細明體"/>
        <family val="1"/>
      </rPr>
      <t>案</t>
    </r>
  </si>
  <si>
    <t>毒物化學</t>
  </si>
  <si>
    <r>
      <t xml:space="preserve">                </t>
    </r>
    <r>
      <rPr>
        <b/>
        <sz val="9.5"/>
        <rFont val="新細明體"/>
        <family val="1"/>
      </rPr>
      <t>結</t>
    </r>
    <r>
      <rPr>
        <b/>
        <sz val="9.5"/>
        <rFont val="Times New Roman"/>
        <family val="1"/>
      </rPr>
      <t xml:space="preserve">      </t>
    </r>
    <r>
      <rPr>
        <b/>
        <sz val="9.5"/>
        <rFont val="新細明體"/>
        <family val="1"/>
      </rPr>
      <t>案</t>
    </r>
  </si>
  <si>
    <r>
      <t xml:space="preserve">        </t>
    </r>
    <r>
      <rPr>
        <sz val="9.5"/>
        <rFont val="新細明體"/>
        <family val="1"/>
      </rPr>
      <t>累積未結案件數</t>
    </r>
  </si>
  <si>
    <r>
      <t xml:space="preserve">               </t>
    </r>
    <r>
      <rPr>
        <sz val="9.5"/>
        <rFont val="新細明體"/>
        <family val="1"/>
      </rPr>
      <t>檢</t>
    </r>
    <r>
      <rPr>
        <sz val="9.5"/>
        <rFont val="Times New Roman"/>
        <family val="1"/>
      </rPr>
      <t xml:space="preserve">  </t>
    </r>
    <r>
      <rPr>
        <sz val="9.5"/>
        <rFont val="新細明體"/>
        <family val="1"/>
      </rPr>
      <t>驗</t>
    </r>
    <r>
      <rPr>
        <sz val="9.5"/>
        <rFont val="Times New Roman"/>
        <family val="1"/>
      </rPr>
      <t xml:space="preserve">  </t>
    </r>
    <r>
      <rPr>
        <sz val="9.5"/>
        <rFont val="新細明體"/>
        <family val="1"/>
      </rPr>
      <t>數</t>
    </r>
  </si>
  <si>
    <t>血清證物</t>
  </si>
  <si>
    <t>填表</t>
  </si>
  <si>
    <t>徐娟娟</t>
  </si>
  <si>
    <t>主辦會計人員</t>
  </si>
  <si>
    <t>機關長官</t>
  </si>
  <si>
    <r>
      <t>法務部法醫研究所法醫病理收結案件統計表</t>
    </r>
    <r>
      <rPr>
        <sz val="14"/>
        <rFont val="標楷體"/>
        <family val="4"/>
      </rPr>
      <t xml:space="preserve">
</t>
    </r>
    <r>
      <rPr>
        <sz val="12"/>
        <rFont val="標楷體"/>
        <family val="4"/>
      </rPr>
      <t>中</t>
    </r>
    <r>
      <rPr>
        <sz val="12"/>
        <rFont val="Times New Roman"/>
        <family val="1"/>
      </rPr>
      <t xml:space="preserve"> </t>
    </r>
    <r>
      <rPr>
        <sz val="12"/>
        <rFont val="標楷體"/>
        <family val="4"/>
      </rPr>
      <t>華</t>
    </r>
    <r>
      <rPr>
        <sz val="12"/>
        <rFont val="Times New Roman"/>
        <family val="1"/>
      </rPr>
      <t xml:space="preserve"> </t>
    </r>
    <r>
      <rPr>
        <sz val="12"/>
        <rFont val="標楷體"/>
        <family val="4"/>
      </rPr>
      <t>民</t>
    </r>
    <r>
      <rPr>
        <sz val="12"/>
        <rFont val="Times New Roman"/>
        <family val="1"/>
      </rPr>
      <t xml:space="preserve"> </t>
    </r>
    <r>
      <rPr>
        <sz val="12"/>
        <rFont val="標楷體"/>
        <family val="4"/>
      </rPr>
      <t>國</t>
    </r>
    <r>
      <rPr>
        <sz val="12"/>
        <rFont val="Times New Roman"/>
        <family val="1"/>
      </rPr>
      <t xml:space="preserve">  </t>
    </r>
    <r>
      <rPr>
        <sz val="12"/>
        <rFont val="標楷體"/>
        <family val="4"/>
      </rPr>
      <t>96 年 7 月</t>
    </r>
  </si>
  <si>
    <r>
      <t xml:space="preserve"> </t>
    </r>
    <r>
      <rPr>
        <sz val="11"/>
        <rFont val="Times New Roman"/>
        <family val="1"/>
      </rPr>
      <t xml:space="preserve">81 ( </t>
    </r>
    <r>
      <rPr>
        <sz val="11"/>
        <rFont val="新細明體"/>
        <family val="1"/>
      </rPr>
      <t>82 )</t>
    </r>
  </si>
  <si>
    <r>
      <t xml:space="preserve">84  ( </t>
    </r>
    <r>
      <rPr>
        <sz val="11"/>
        <color indexed="8"/>
        <rFont val="新細明體"/>
        <family val="1"/>
      </rPr>
      <t>83 )</t>
    </r>
  </si>
  <si>
    <r>
      <t xml:space="preserve">  </t>
    </r>
    <r>
      <rPr>
        <sz val="11"/>
        <rFont val="新細明體"/>
        <family val="1"/>
      </rPr>
      <t xml:space="preserve">  </t>
    </r>
    <r>
      <rPr>
        <sz val="11"/>
        <rFont val="Times New Roman"/>
        <family val="1"/>
      </rPr>
      <t xml:space="preserve">6 (  </t>
    </r>
    <r>
      <rPr>
        <sz val="11"/>
        <rFont val="新細明體"/>
        <family val="1"/>
      </rPr>
      <t>3  )</t>
    </r>
  </si>
  <si>
    <t xml:space="preserve">  17 ( 20 )</t>
  </si>
  <si>
    <r>
      <t xml:space="preserve">338 ( </t>
    </r>
    <r>
      <rPr>
        <sz val="11"/>
        <rFont val="新細明體"/>
        <family val="1"/>
      </rPr>
      <t>336 )</t>
    </r>
  </si>
  <si>
    <t>375  ( 374 )</t>
  </si>
  <si>
    <t>329  ( 327 )</t>
  </si>
  <si>
    <t>115 ( 116 )</t>
  </si>
  <si>
    <r>
      <t>122</t>
    </r>
    <r>
      <rPr>
        <b/>
        <sz val="11"/>
        <rFont val="新細明體"/>
        <family val="1"/>
      </rPr>
      <t xml:space="preserve"> </t>
    </r>
    <r>
      <rPr>
        <b/>
        <sz val="11"/>
        <rFont val="Times New Roman"/>
        <family val="1"/>
      </rPr>
      <t xml:space="preserve">( </t>
    </r>
    <r>
      <rPr>
        <b/>
        <sz val="11"/>
        <rFont val="新細明體"/>
        <family val="1"/>
      </rPr>
      <t>121 )</t>
    </r>
  </si>
  <si>
    <r>
      <t xml:space="preserve">187 </t>
    </r>
    <r>
      <rPr>
        <b/>
        <sz val="11"/>
        <rFont val="Times New Roman"/>
        <family val="1"/>
      </rPr>
      <t xml:space="preserve">( </t>
    </r>
    <r>
      <rPr>
        <b/>
        <sz val="11"/>
        <rFont val="新細明體"/>
        <family val="1"/>
      </rPr>
      <t>186 )</t>
    </r>
  </si>
  <si>
    <r>
      <t xml:space="preserve">206 ( </t>
    </r>
    <r>
      <rPr>
        <b/>
        <sz val="11"/>
        <rFont val="新細明體"/>
        <family val="1"/>
      </rPr>
      <t>205 )</t>
    </r>
  </si>
  <si>
    <r>
      <t>備註：類別更動係專業組依實際結案類別及重複來文退件修正收案數更正致數據更動。</t>
    </r>
    <r>
      <rPr>
        <sz val="10"/>
        <rFont val="Times New Roman"/>
        <family val="1"/>
      </rPr>
      <t>(    )</t>
    </r>
    <r>
      <rPr>
        <sz val="10"/>
        <rFont val="標楷體"/>
        <family val="4"/>
      </rPr>
      <t>中數字為更正後數據。</t>
    </r>
  </si>
  <si>
    <r>
      <t>說明：</t>
    </r>
    <r>
      <rPr>
        <sz val="10"/>
        <rFont val="Times New Roman"/>
        <family val="1"/>
      </rPr>
      <t xml:space="preserve"> A</t>
    </r>
    <r>
      <rPr>
        <sz val="10"/>
        <rFont val="標楷體"/>
        <family val="4"/>
      </rPr>
      <t>：解剖及死因鑑定</t>
    </r>
    <r>
      <rPr>
        <sz val="10"/>
        <rFont val="Times New Roman"/>
        <family val="1"/>
      </rPr>
      <t xml:space="preserve">    B</t>
    </r>
    <r>
      <rPr>
        <sz val="10"/>
        <rFont val="標楷體"/>
        <family val="4"/>
      </rPr>
      <t>：複驗</t>
    </r>
    <r>
      <rPr>
        <sz val="10"/>
        <rFont val="Times New Roman"/>
        <family val="1"/>
      </rPr>
      <t xml:space="preserve">    C</t>
    </r>
    <r>
      <rPr>
        <sz val="10"/>
        <rFont val="標楷體"/>
        <family val="4"/>
      </rPr>
      <t>：文書鑑定</t>
    </r>
    <r>
      <rPr>
        <sz val="10"/>
        <rFont val="Times New Roman"/>
        <family val="1"/>
      </rPr>
      <t xml:space="preserve">    D</t>
    </r>
    <r>
      <rPr>
        <sz val="10"/>
        <rFont val="標楷體"/>
        <family val="4"/>
      </rPr>
      <t>：僅死因鑑定</t>
    </r>
    <r>
      <rPr>
        <sz val="10"/>
        <rFont val="Times New Roman"/>
        <family val="1"/>
      </rPr>
      <t xml:space="preserve">    E</t>
    </r>
    <r>
      <rPr>
        <sz val="10"/>
        <rFont val="標楷體"/>
        <family val="4"/>
      </rPr>
      <t>：再函詢</t>
    </r>
    <r>
      <rPr>
        <sz val="10"/>
        <rFont val="Times New Roman"/>
        <family val="1"/>
      </rPr>
      <t xml:space="preserve">    F</t>
    </r>
    <r>
      <rPr>
        <sz val="10"/>
        <rFont val="標楷體"/>
        <family val="4"/>
      </rPr>
      <t>：證物鑑定</t>
    </r>
  </si>
  <si>
    <t>170 (171)</t>
  </si>
  <si>
    <t>18  ( 19 )</t>
  </si>
  <si>
    <r>
      <t xml:space="preserve"> </t>
    </r>
    <r>
      <rPr>
        <sz val="11"/>
        <rFont val="新細明體"/>
        <family val="1"/>
      </rPr>
      <t xml:space="preserve">4   (  3  ) </t>
    </r>
  </si>
  <si>
    <r>
      <t xml:space="preserve"> </t>
    </r>
    <r>
      <rPr>
        <sz val="11"/>
        <rFont val="新細明體"/>
        <family val="1"/>
      </rPr>
      <t>3  (  2  )</t>
    </r>
  </si>
  <si>
    <t>公開報</t>
  </si>
  <si>
    <t>編製機關</t>
  </si>
  <si>
    <t>法務部法醫研究所</t>
  </si>
  <si>
    <t>月報</t>
  </si>
  <si>
    <t>表號</t>
  </si>
  <si>
    <t>1729-07-01-23</t>
  </si>
  <si>
    <t>鑑定部分</t>
  </si>
  <si>
    <r>
      <t>項目</t>
    </r>
    <r>
      <rPr>
        <sz val="10"/>
        <rFont val="Times New Roman"/>
        <family val="1"/>
      </rPr>
      <t xml:space="preserve">                           </t>
    </r>
    <r>
      <rPr>
        <sz val="10"/>
        <rFont val="新細明體"/>
        <family val="1"/>
      </rPr>
      <t>月份</t>
    </r>
  </si>
  <si>
    <t>95年12月</t>
  </si>
  <si>
    <t>96年1月</t>
  </si>
  <si>
    <t>2月</t>
  </si>
  <si>
    <t>3月</t>
  </si>
  <si>
    <t>4月</t>
  </si>
  <si>
    <t>5月</t>
  </si>
  <si>
    <t>6月</t>
  </si>
  <si>
    <t>7月</t>
  </si>
  <si>
    <t>8月</t>
  </si>
  <si>
    <t>9月</t>
  </si>
  <si>
    <t>10月</t>
  </si>
  <si>
    <t>11月</t>
  </si>
  <si>
    <t>12月</t>
  </si>
  <si>
    <t>合計</t>
  </si>
  <si>
    <r>
      <t xml:space="preserve">              </t>
    </r>
    <r>
      <rPr>
        <b/>
        <sz val="9.5"/>
        <rFont val="新細明體"/>
        <family val="1"/>
      </rPr>
      <t>收</t>
    </r>
    <r>
      <rPr>
        <b/>
        <sz val="9.5"/>
        <rFont val="Times New Roman"/>
        <family val="1"/>
      </rPr>
      <t xml:space="preserve">      </t>
    </r>
    <r>
      <rPr>
        <b/>
        <sz val="9.5"/>
        <rFont val="新細明體"/>
        <family val="1"/>
      </rPr>
      <t>案</t>
    </r>
  </si>
  <si>
    <t>-</t>
  </si>
  <si>
    <r>
      <t xml:space="preserve">              </t>
    </r>
    <r>
      <rPr>
        <b/>
        <sz val="9.5"/>
        <rFont val="新細明體"/>
        <family val="1"/>
      </rPr>
      <t>結</t>
    </r>
    <r>
      <rPr>
        <b/>
        <sz val="9.5"/>
        <rFont val="Times New Roman"/>
        <family val="1"/>
      </rPr>
      <t xml:space="preserve">      </t>
    </r>
    <r>
      <rPr>
        <b/>
        <sz val="9.5"/>
        <rFont val="新細明體"/>
        <family val="1"/>
      </rPr>
      <t>案</t>
    </r>
  </si>
  <si>
    <t>A</t>
  </si>
  <si>
    <t>B</t>
  </si>
  <si>
    <t>C</t>
  </si>
  <si>
    <t>D</t>
  </si>
  <si>
    <t>E</t>
  </si>
  <si>
    <t>F</t>
  </si>
  <si>
    <r>
      <t xml:space="preserve">         </t>
    </r>
    <r>
      <rPr>
        <sz val="9.5"/>
        <rFont val="新細明體"/>
        <family val="1"/>
      </rPr>
      <t>累積未結案件數</t>
    </r>
  </si>
  <si>
    <r>
      <t xml:space="preserve">         </t>
    </r>
    <r>
      <rPr>
        <sz val="9.5"/>
        <rFont val="新細明體"/>
        <family val="1"/>
      </rPr>
      <t>本所自行切片數</t>
    </r>
  </si>
  <si>
    <r>
      <t>說明：</t>
    </r>
    <r>
      <rPr>
        <sz val="10"/>
        <rFont val="Times New Roman"/>
        <family val="1"/>
      </rPr>
      <t xml:space="preserve"> A</t>
    </r>
    <r>
      <rPr>
        <sz val="10"/>
        <rFont val="標楷體"/>
        <family val="4"/>
      </rPr>
      <t>：解剖及死因鑑定</t>
    </r>
    <r>
      <rPr>
        <sz val="10"/>
        <rFont val="Times New Roman"/>
        <family val="1"/>
      </rPr>
      <t xml:space="preserve">    B</t>
    </r>
    <r>
      <rPr>
        <sz val="10"/>
        <rFont val="標楷體"/>
        <family val="4"/>
      </rPr>
      <t>：複驗</t>
    </r>
    <r>
      <rPr>
        <sz val="10"/>
        <rFont val="Times New Roman"/>
        <family val="1"/>
      </rPr>
      <t xml:space="preserve">    C</t>
    </r>
    <r>
      <rPr>
        <sz val="10"/>
        <rFont val="標楷體"/>
        <family val="4"/>
      </rPr>
      <t>：文書鑑定</t>
    </r>
    <r>
      <rPr>
        <sz val="10"/>
        <rFont val="Times New Roman"/>
        <family val="1"/>
      </rPr>
      <t xml:space="preserve">    D</t>
    </r>
    <r>
      <rPr>
        <sz val="10"/>
        <rFont val="標楷體"/>
        <family val="4"/>
      </rPr>
      <t>：僅死因鑑定</t>
    </r>
    <r>
      <rPr>
        <sz val="10"/>
        <rFont val="Times New Roman"/>
        <family val="1"/>
      </rPr>
      <t xml:space="preserve">    E</t>
    </r>
    <r>
      <rPr>
        <sz val="10"/>
        <rFont val="標楷體"/>
        <family val="4"/>
      </rPr>
      <t>：再函詢</t>
    </r>
    <r>
      <rPr>
        <sz val="10"/>
        <rFont val="Times New Roman"/>
        <family val="1"/>
      </rPr>
      <t xml:space="preserve">    F</t>
    </r>
    <r>
      <rPr>
        <sz val="10"/>
        <rFont val="標楷體"/>
        <family val="4"/>
      </rPr>
      <t>：證物鑑定</t>
    </r>
  </si>
  <si>
    <r>
      <t>備註：類別更動係專業組依實際結案類別及重複來文退件修正收案數更正致數據更動。</t>
    </r>
    <r>
      <rPr>
        <sz val="10"/>
        <rFont val="Times New Roman"/>
        <family val="1"/>
      </rPr>
      <t>(    )</t>
    </r>
    <r>
      <rPr>
        <sz val="10"/>
        <rFont val="標楷體"/>
        <family val="4"/>
      </rPr>
      <t>中數字為更正後數據。</t>
    </r>
  </si>
  <si>
    <t>檢驗部份</t>
  </si>
  <si>
    <r>
      <t xml:space="preserve">                </t>
    </r>
    <r>
      <rPr>
        <b/>
        <sz val="9.5"/>
        <rFont val="新細明體"/>
        <family val="1"/>
      </rPr>
      <t>收</t>
    </r>
    <r>
      <rPr>
        <b/>
        <sz val="9.5"/>
        <rFont val="Times New Roman"/>
        <family val="1"/>
      </rPr>
      <t xml:space="preserve">      </t>
    </r>
    <r>
      <rPr>
        <b/>
        <sz val="9.5"/>
        <rFont val="新細明體"/>
        <family val="1"/>
      </rPr>
      <t>案</t>
    </r>
  </si>
  <si>
    <t>毒物化學</t>
  </si>
  <si>
    <r>
      <t xml:space="preserve">                </t>
    </r>
    <r>
      <rPr>
        <b/>
        <sz val="9.5"/>
        <rFont val="新細明體"/>
        <family val="1"/>
      </rPr>
      <t>結</t>
    </r>
    <r>
      <rPr>
        <b/>
        <sz val="9.5"/>
        <rFont val="Times New Roman"/>
        <family val="1"/>
      </rPr>
      <t xml:space="preserve">      </t>
    </r>
    <r>
      <rPr>
        <b/>
        <sz val="9.5"/>
        <rFont val="新細明體"/>
        <family val="1"/>
      </rPr>
      <t>案</t>
    </r>
  </si>
  <si>
    <r>
      <t xml:space="preserve">        </t>
    </r>
    <r>
      <rPr>
        <sz val="9.5"/>
        <rFont val="新細明體"/>
        <family val="1"/>
      </rPr>
      <t>累積未結案件數</t>
    </r>
  </si>
  <si>
    <r>
      <t xml:space="preserve">               </t>
    </r>
    <r>
      <rPr>
        <sz val="9.5"/>
        <rFont val="新細明體"/>
        <family val="1"/>
      </rPr>
      <t>檢</t>
    </r>
    <r>
      <rPr>
        <sz val="9.5"/>
        <rFont val="Times New Roman"/>
        <family val="1"/>
      </rPr>
      <t xml:space="preserve">  </t>
    </r>
    <r>
      <rPr>
        <sz val="9.5"/>
        <rFont val="新細明體"/>
        <family val="1"/>
      </rPr>
      <t>驗</t>
    </r>
    <r>
      <rPr>
        <sz val="9.5"/>
        <rFont val="Times New Roman"/>
        <family val="1"/>
      </rPr>
      <t xml:space="preserve">  </t>
    </r>
    <r>
      <rPr>
        <sz val="9.5"/>
        <rFont val="新細明體"/>
        <family val="1"/>
      </rPr>
      <t>數</t>
    </r>
  </si>
  <si>
    <t>血清證物</t>
  </si>
  <si>
    <t>填表</t>
  </si>
  <si>
    <t>徐娟娟</t>
  </si>
  <si>
    <t>主辦會計人員</t>
  </si>
  <si>
    <t>機關長官</t>
  </si>
  <si>
    <r>
      <t>法務部法醫研究所法醫病理收結案件統計表</t>
    </r>
    <r>
      <rPr>
        <sz val="14"/>
        <rFont val="標楷體"/>
        <family val="4"/>
      </rPr>
      <t xml:space="preserve">
</t>
    </r>
    <r>
      <rPr>
        <sz val="12"/>
        <rFont val="標楷體"/>
        <family val="4"/>
      </rPr>
      <t>中</t>
    </r>
    <r>
      <rPr>
        <sz val="12"/>
        <rFont val="Times New Roman"/>
        <family val="1"/>
      </rPr>
      <t xml:space="preserve"> </t>
    </r>
    <r>
      <rPr>
        <sz val="12"/>
        <rFont val="標楷體"/>
        <family val="4"/>
      </rPr>
      <t>華</t>
    </r>
    <r>
      <rPr>
        <sz val="12"/>
        <rFont val="Times New Roman"/>
        <family val="1"/>
      </rPr>
      <t xml:space="preserve"> </t>
    </r>
    <r>
      <rPr>
        <sz val="12"/>
        <rFont val="標楷體"/>
        <family val="4"/>
      </rPr>
      <t>民</t>
    </r>
    <r>
      <rPr>
        <sz val="12"/>
        <rFont val="Times New Roman"/>
        <family val="1"/>
      </rPr>
      <t xml:space="preserve"> </t>
    </r>
    <r>
      <rPr>
        <sz val="12"/>
        <rFont val="標楷體"/>
        <family val="4"/>
      </rPr>
      <t>國</t>
    </r>
    <r>
      <rPr>
        <sz val="12"/>
        <rFont val="Times New Roman"/>
        <family val="1"/>
      </rPr>
      <t xml:space="preserve">  </t>
    </r>
    <r>
      <rPr>
        <sz val="12"/>
        <rFont val="標楷體"/>
        <family val="4"/>
      </rPr>
      <t>96 年 8 月</t>
    </r>
  </si>
  <si>
    <t>月報</t>
  </si>
  <si>
    <t>B</t>
  </si>
  <si>
    <r>
      <t xml:space="preserve">         </t>
    </r>
    <r>
      <rPr>
        <sz val="9.5"/>
        <rFont val="新細明體"/>
        <family val="1"/>
      </rPr>
      <t>累積未結案件數</t>
    </r>
  </si>
  <si>
    <r>
      <t xml:space="preserve">         </t>
    </r>
    <r>
      <rPr>
        <sz val="9.5"/>
        <rFont val="新細明體"/>
        <family val="1"/>
      </rPr>
      <t>本所自行切片數</t>
    </r>
  </si>
  <si>
    <r>
      <t>說明：</t>
    </r>
    <r>
      <rPr>
        <sz val="10"/>
        <rFont val="Times New Roman"/>
        <family val="1"/>
      </rPr>
      <t xml:space="preserve"> A</t>
    </r>
    <r>
      <rPr>
        <sz val="10"/>
        <rFont val="標楷體"/>
        <family val="4"/>
      </rPr>
      <t>：解剖及死因鑑定</t>
    </r>
    <r>
      <rPr>
        <sz val="10"/>
        <rFont val="Times New Roman"/>
        <family val="1"/>
      </rPr>
      <t xml:space="preserve">    B</t>
    </r>
    <r>
      <rPr>
        <sz val="10"/>
        <rFont val="標楷體"/>
        <family val="4"/>
      </rPr>
      <t>：複驗</t>
    </r>
    <r>
      <rPr>
        <sz val="10"/>
        <rFont val="Times New Roman"/>
        <family val="1"/>
      </rPr>
      <t xml:space="preserve">    C</t>
    </r>
    <r>
      <rPr>
        <sz val="10"/>
        <rFont val="標楷體"/>
        <family val="4"/>
      </rPr>
      <t>：文書鑑定</t>
    </r>
    <r>
      <rPr>
        <sz val="10"/>
        <rFont val="Times New Roman"/>
        <family val="1"/>
      </rPr>
      <t xml:space="preserve">    D</t>
    </r>
    <r>
      <rPr>
        <sz val="10"/>
        <rFont val="標楷體"/>
        <family val="4"/>
      </rPr>
      <t>：僅死因鑑定</t>
    </r>
    <r>
      <rPr>
        <sz val="10"/>
        <rFont val="Times New Roman"/>
        <family val="1"/>
      </rPr>
      <t xml:space="preserve">    E</t>
    </r>
    <r>
      <rPr>
        <sz val="10"/>
        <rFont val="標楷體"/>
        <family val="4"/>
      </rPr>
      <t>：再函詢</t>
    </r>
    <r>
      <rPr>
        <sz val="10"/>
        <rFont val="Times New Roman"/>
        <family val="1"/>
      </rPr>
      <t xml:space="preserve">    F</t>
    </r>
    <r>
      <rPr>
        <sz val="10"/>
        <rFont val="標楷體"/>
        <family val="4"/>
      </rPr>
      <t>：證物鑑定</t>
    </r>
  </si>
  <si>
    <r>
      <t>備註：類別更動係專業組依實際結案類別及重複來文退件修正收案數更正致數據更動。</t>
    </r>
    <r>
      <rPr>
        <sz val="10"/>
        <rFont val="Times New Roman"/>
        <family val="1"/>
      </rPr>
      <t>(    )</t>
    </r>
    <r>
      <rPr>
        <sz val="10"/>
        <rFont val="標楷體"/>
        <family val="4"/>
      </rPr>
      <t>中數字為更正後數據。</t>
    </r>
  </si>
  <si>
    <t>檢驗部份</t>
  </si>
  <si>
    <r>
      <t>項目</t>
    </r>
    <r>
      <rPr>
        <sz val="10"/>
        <rFont val="Times New Roman"/>
        <family val="1"/>
      </rPr>
      <t xml:space="preserve">                           </t>
    </r>
    <r>
      <rPr>
        <sz val="10"/>
        <rFont val="新細明體"/>
        <family val="1"/>
      </rPr>
      <t>月份</t>
    </r>
  </si>
  <si>
    <r>
      <t xml:space="preserve">                </t>
    </r>
    <r>
      <rPr>
        <b/>
        <sz val="9.5"/>
        <rFont val="新細明體"/>
        <family val="1"/>
      </rPr>
      <t>收</t>
    </r>
    <r>
      <rPr>
        <b/>
        <sz val="9.5"/>
        <rFont val="Times New Roman"/>
        <family val="1"/>
      </rPr>
      <t xml:space="preserve">      </t>
    </r>
    <r>
      <rPr>
        <b/>
        <sz val="9.5"/>
        <rFont val="新細明體"/>
        <family val="1"/>
      </rPr>
      <t>案</t>
    </r>
  </si>
  <si>
    <r>
      <t xml:space="preserve">                </t>
    </r>
    <r>
      <rPr>
        <b/>
        <sz val="9.5"/>
        <rFont val="新細明體"/>
        <family val="1"/>
      </rPr>
      <t>結</t>
    </r>
    <r>
      <rPr>
        <b/>
        <sz val="9.5"/>
        <rFont val="Times New Roman"/>
        <family val="1"/>
      </rPr>
      <t xml:space="preserve">      </t>
    </r>
    <r>
      <rPr>
        <b/>
        <sz val="9.5"/>
        <rFont val="新細明體"/>
        <family val="1"/>
      </rPr>
      <t>案</t>
    </r>
  </si>
  <si>
    <r>
      <t xml:space="preserve">               </t>
    </r>
    <r>
      <rPr>
        <sz val="9.5"/>
        <rFont val="新細明體"/>
        <family val="1"/>
      </rPr>
      <t>檢</t>
    </r>
    <r>
      <rPr>
        <sz val="9.5"/>
        <rFont val="Times New Roman"/>
        <family val="1"/>
      </rPr>
      <t xml:space="preserve">  </t>
    </r>
    <r>
      <rPr>
        <sz val="9.5"/>
        <rFont val="新細明體"/>
        <family val="1"/>
      </rPr>
      <t>驗</t>
    </r>
    <r>
      <rPr>
        <sz val="9.5"/>
        <rFont val="Times New Roman"/>
        <family val="1"/>
      </rPr>
      <t xml:space="preserve">  </t>
    </r>
    <r>
      <rPr>
        <sz val="9.5"/>
        <rFont val="新細明體"/>
        <family val="1"/>
      </rPr>
      <t>數</t>
    </r>
  </si>
  <si>
    <t>填表</t>
  </si>
  <si>
    <t>機關長官</t>
  </si>
  <si>
    <r>
      <t>法務部法醫研究所法醫病理收結案件統計表</t>
    </r>
    <r>
      <rPr>
        <sz val="14"/>
        <rFont val="標楷體"/>
        <family val="4"/>
      </rPr>
      <t xml:space="preserve">
</t>
    </r>
    <r>
      <rPr>
        <sz val="12"/>
        <rFont val="標楷體"/>
        <family val="4"/>
      </rPr>
      <t>中</t>
    </r>
    <r>
      <rPr>
        <sz val="12"/>
        <rFont val="Times New Roman"/>
        <family val="1"/>
      </rPr>
      <t xml:space="preserve"> </t>
    </r>
    <r>
      <rPr>
        <sz val="12"/>
        <rFont val="標楷體"/>
        <family val="4"/>
      </rPr>
      <t>華</t>
    </r>
    <r>
      <rPr>
        <sz val="12"/>
        <rFont val="Times New Roman"/>
        <family val="1"/>
      </rPr>
      <t xml:space="preserve"> </t>
    </r>
    <r>
      <rPr>
        <sz val="12"/>
        <rFont val="標楷體"/>
        <family val="4"/>
      </rPr>
      <t>民</t>
    </r>
    <r>
      <rPr>
        <sz val="12"/>
        <rFont val="Times New Roman"/>
        <family val="1"/>
      </rPr>
      <t xml:space="preserve"> </t>
    </r>
    <r>
      <rPr>
        <sz val="12"/>
        <rFont val="標楷體"/>
        <family val="4"/>
      </rPr>
      <t>國</t>
    </r>
    <r>
      <rPr>
        <sz val="12"/>
        <rFont val="Times New Roman"/>
        <family val="1"/>
      </rPr>
      <t xml:space="preserve">  </t>
    </r>
    <r>
      <rPr>
        <sz val="12"/>
        <rFont val="標楷體"/>
        <family val="4"/>
      </rPr>
      <t>96 年 9 月</t>
    </r>
  </si>
  <si>
    <r>
      <t>129</t>
    </r>
    <r>
      <rPr>
        <sz val="11"/>
        <color indexed="8"/>
        <rFont val="Times New Roman"/>
        <family val="1"/>
      </rPr>
      <t>(</t>
    </r>
    <r>
      <rPr>
        <sz val="11"/>
        <color indexed="8"/>
        <rFont val="新細明體"/>
        <family val="1"/>
      </rPr>
      <t>130)</t>
    </r>
  </si>
  <si>
    <r>
      <t>25</t>
    </r>
    <r>
      <rPr>
        <sz val="11"/>
        <color indexed="8"/>
        <rFont val="Times New Roman"/>
        <family val="1"/>
      </rPr>
      <t>(</t>
    </r>
    <r>
      <rPr>
        <sz val="11"/>
        <color indexed="8"/>
        <rFont val="新細明體"/>
        <family val="1"/>
      </rPr>
      <t>24)</t>
    </r>
  </si>
  <si>
    <r>
      <t>50</t>
    </r>
    <r>
      <rPr>
        <b/>
        <sz val="11"/>
        <rFont val="Times New Roman"/>
        <family val="1"/>
      </rPr>
      <t>(</t>
    </r>
    <r>
      <rPr>
        <b/>
        <sz val="11"/>
        <rFont val="新細明體"/>
        <family val="1"/>
      </rPr>
      <t>49)</t>
    </r>
  </si>
  <si>
    <t>9  (10)</t>
  </si>
  <si>
    <r>
      <t>法務部法醫研究所法醫病理收結案件統計表</t>
    </r>
    <r>
      <rPr>
        <sz val="14"/>
        <rFont val="標楷體"/>
        <family val="4"/>
      </rPr>
      <t xml:space="preserve">
</t>
    </r>
    <r>
      <rPr>
        <sz val="12"/>
        <rFont val="標楷體"/>
        <family val="4"/>
      </rPr>
      <t>中</t>
    </r>
    <r>
      <rPr>
        <sz val="12"/>
        <rFont val="Times New Roman"/>
        <family val="1"/>
      </rPr>
      <t xml:space="preserve"> </t>
    </r>
    <r>
      <rPr>
        <sz val="12"/>
        <rFont val="標楷體"/>
        <family val="4"/>
      </rPr>
      <t>華</t>
    </r>
    <r>
      <rPr>
        <sz val="12"/>
        <rFont val="Times New Roman"/>
        <family val="1"/>
      </rPr>
      <t xml:space="preserve"> </t>
    </r>
    <r>
      <rPr>
        <sz val="12"/>
        <rFont val="標楷體"/>
        <family val="4"/>
      </rPr>
      <t>民</t>
    </r>
    <r>
      <rPr>
        <sz val="12"/>
        <rFont val="Times New Roman"/>
        <family val="1"/>
      </rPr>
      <t xml:space="preserve"> </t>
    </r>
    <r>
      <rPr>
        <sz val="12"/>
        <rFont val="標楷體"/>
        <family val="4"/>
      </rPr>
      <t>國</t>
    </r>
    <r>
      <rPr>
        <sz val="12"/>
        <rFont val="Times New Roman"/>
        <family val="1"/>
      </rPr>
      <t xml:space="preserve">  </t>
    </r>
    <r>
      <rPr>
        <sz val="12"/>
        <rFont val="標楷體"/>
        <family val="4"/>
      </rPr>
      <t>96 年 10 月</t>
    </r>
  </si>
  <si>
    <r>
      <t>法務部法醫研究所法醫病理收結案件統計表</t>
    </r>
    <r>
      <rPr>
        <sz val="14"/>
        <rFont val="標楷體"/>
        <family val="4"/>
      </rPr>
      <t xml:space="preserve">
</t>
    </r>
    <r>
      <rPr>
        <sz val="12"/>
        <rFont val="標楷體"/>
        <family val="4"/>
      </rPr>
      <t>中</t>
    </r>
    <r>
      <rPr>
        <sz val="12"/>
        <rFont val="Times New Roman"/>
        <family val="1"/>
      </rPr>
      <t xml:space="preserve"> </t>
    </r>
    <r>
      <rPr>
        <sz val="12"/>
        <rFont val="標楷體"/>
        <family val="4"/>
      </rPr>
      <t>華</t>
    </r>
    <r>
      <rPr>
        <sz val="12"/>
        <rFont val="Times New Roman"/>
        <family val="1"/>
      </rPr>
      <t xml:space="preserve"> </t>
    </r>
    <r>
      <rPr>
        <sz val="12"/>
        <rFont val="標楷體"/>
        <family val="4"/>
      </rPr>
      <t>民</t>
    </r>
    <r>
      <rPr>
        <sz val="12"/>
        <rFont val="Times New Roman"/>
        <family val="1"/>
      </rPr>
      <t xml:space="preserve"> </t>
    </r>
    <r>
      <rPr>
        <sz val="12"/>
        <rFont val="標楷體"/>
        <family val="4"/>
      </rPr>
      <t>國</t>
    </r>
    <r>
      <rPr>
        <sz val="12"/>
        <rFont val="Times New Roman"/>
        <family val="1"/>
      </rPr>
      <t xml:space="preserve">  </t>
    </r>
    <r>
      <rPr>
        <sz val="12"/>
        <rFont val="標楷體"/>
        <family val="4"/>
      </rPr>
      <t>96 年 11 月</t>
    </r>
  </si>
  <si>
    <r>
      <t>法務部法醫研究所法醫病理收結案件統計表</t>
    </r>
    <r>
      <rPr>
        <sz val="14"/>
        <rFont val="標楷體"/>
        <family val="4"/>
      </rPr>
      <t xml:space="preserve">
</t>
    </r>
    <r>
      <rPr>
        <sz val="12"/>
        <rFont val="標楷體"/>
        <family val="4"/>
      </rPr>
      <t>中</t>
    </r>
    <r>
      <rPr>
        <sz val="12"/>
        <rFont val="Times New Roman"/>
        <family val="1"/>
      </rPr>
      <t xml:space="preserve"> </t>
    </r>
    <r>
      <rPr>
        <sz val="12"/>
        <rFont val="標楷體"/>
        <family val="4"/>
      </rPr>
      <t>華</t>
    </r>
    <r>
      <rPr>
        <sz val="12"/>
        <rFont val="Times New Roman"/>
        <family val="1"/>
      </rPr>
      <t xml:space="preserve"> </t>
    </r>
    <r>
      <rPr>
        <sz val="12"/>
        <rFont val="標楷體"/>
        <family val="4"/>
      </rPr>
      <t>民</t>
    </r>
    <r>
      <rPr>
        <sz val="12"/>
        <rFont val="Times New Roman"/>
        <family val="1"/>
      </rPr>
      <t xml:space="preserve"> </t>
    </r>
    <r>
      <rPr>
        <sz val="12"/>
        <rFont val="標楷體"/>
        <family val="4"/>
      </rPr>
      <t>國</t>
    </r>
    <r>
      <rPr>
        <sz val="12"/>
        <rFont val="Times New Roman"/>
        <family val="1"/>
      </rPr>
      <t xml:space="preserve">  </t>
    </r>
    <r>
      <rPr>
        <sz val="12"/>
        <rFont val="標楷體"/>
        <family val="4"/>
      </rPr>
      <t>96 年 12 月</t>
    </r>
  </si>
  <si>
    <t>225(224)</t>
  </si>
  <si>
    <t>290(289)</t>
  </si>
  <si>
    <t>2319(2321)</t>
  </si>
  <si>
    <t>鑑定部分</t>
  </si>
  <si>
    <r>
      <t>項目</t>
    </r>
    <r>
      <rPr>
        <sz val="10"/>
        <rFont val="Times New Roman"/>
        <family val="1"/>
      </rPr>
      <t xml:space="preserve">                           </t>
    </r>
    <r>
      <rPr>
        <sz val="10"/>
        <rFont val="新細明體"/>
        <family val="1"/>
      </rPr>
      <t>月份</t>
    </r>
  </si>
  <si>
    <t>95年12月</t>
  </si>
  <si>
    <t>96年1月</t>
  </si>
  <si>
    <t>2月</t>
  </si>
  <si>
    <t>3月</t>
  </si>
  <si>
    <t>4月</t>
  </si>
  <si>
    <t>5月</t>
  </si>
  <si>
    <t>6月</t>
  </si>
  <si>
    <t>7月</t>
  </si>
  <si>
    <t>8月</t>
  </si>
  <si>
    <t>9月</t>
  </si>
  <si>
    <t>10月</t>
  </si>
  <si>
    <t>11月</t>
  </si>
  <si>
    <t>12月</t>
  </si>
  <si>
    <t>合計</t>
  </si>
  <si>
    <r>
      <t xml:space="preserve">              </t>
    </r>
    <r>
      <rPr>
        <b/>
        <sz val="9.5"/>
        <rFont val="新細明體"/>
        <family val="1"/>
      </rPr>
      <t>收</t>
    </r>
    <r>
      <rPr>
        <b/>
        <sz val="9.5"/>
        <rFont val="Times New Roman"/>
        <family val="1"/>
      </rPr>
      <t xml:space="preserve">      </t>
    </r>
    <r>
      <rPr>
        <b/>
        <sz val="9.5"/>
        <rFont val="新細明體"/>
        <family val="1"/>
      </rPr>
      <t>案</t>
    </r>
  </si>
  <si>
    <t>-</t>
  </si>
  <si>
    <r>
      <t>197</t>
    </r>
    <r>
      <rPr>
        <b/>
        <sz val="11"/>
        <color indexed="8"/>
        <rFont val="Times New Roman"/>
        <family val="1"/>
      </rPr>
      <t>(</t>
    </r>
    <r>
      <rPr>
        <b/>
        <sz val="11"/>
        <color indexed="8"/>
        <rFont val="新細明體"/>
        <family val="1"/>
      </rPr>
      <t>198)</t>
    </r>
  </si>
  <si>
    <r>
      <t xml:space="preserve">              </t>
    </r>
    <r>
      <rPr>
        <b/>
        <sz val="9.5"/>
        <rFont val="新細明體"/>
        <family val="1"/>
      </rPr>
      <t>結</t>
    </r>
    <r>
      <rPr>
        <b/>
        <sz val="9.5"/>
        <rFont val="Times New Roman"/>
        <family val="1"/>
      </rPr>
      <t xml:space="preserve">      </t>
    </r>
    <r>
      <rPr>
        <b/>
        <sz val="9.5"/>
        <rFont val="新細明體"/>
        <family val="1"/>
      </rPr>
      <t>案</t>
    </r>
  </si>
  <si>
    <t>A</t>
  </si>
  <si>
    <t>B</t>
  </si>
  <si>
    <t>C</t>
  </si>
  <si>
    <t>14(13)</t>
  </si>
  <si>
    <t>D</t>
  </si>
  <si>
    <t>E</t>
  </si>
  <si>
    <t>F</t>
  </si>
  <si>
    <t>189(188)</t>
  </si>
  <si>
    <t>292(294)</t>
  </si>
  <si>
    <r>
      <t xml:space="preserve">         </t>
    </r>
    <r>
      <rPr>
        <sz val="9.5"/>
        <rFont val="新細明體"/>
        <family val="1"/>
      </rPr>
      <t>本所自行切片數</t>
    </r>
  </si>
  <si>
    <t>-</t>
  </si>
  <si>
    <r>
      <t>說明：</t>
    </r>
    <r>
      <rPr>
        <sz val="10"/>
        <rFont val="Times New Roman"/>
        <family val="1"/>
      </rPr>
      <t xml:space="preserve"> A</t>
    </r>
    <r>
      <rPr>
        <sz val="10"/>
        <rFont val="標楷體"/>
        <family val="4"/>
      </rPr>
      <t>：解剖及死因鑑定</t>
    </r>
    <r>
      <rPr>
        <sz val="10"/>
        <rFont val="Times New Roman"/>
        <family val="1"/>
      </rPr>
      <t xml:space="preserve">    B</t>
    </r>
    <r>
      <rPr>
        <sz val="10"/>
        <rFont val="標楷體"/>
        <family val="4"/>
      </rPr>
      <t>：複驗</t>
    </r>
    <r>
      <rPr>
        <sz val="10"/>
        <rFont val="Times New Roman"/>
        <family val="1"/>
      </rPr>
      <t xml:space="preserve">    C</t>
    </r>
    <r>
      <rPr>
        <sz val="10"/>
        <rFont val="標楷體"/>
        <family val="4"/>
      </rPr>
      <t>：文書鑑定</t>
    </r>
    <r>
      <rPr>
        <sz val="10"/>
        <rFont val="Times New Roman"/>
        <family val="1"/>
      </rPr>
      <t xml:space="preserve">    D</t>
    </r>
    <r>
      <rPr>
        <sz val="10"/>
        <rFont val="標楷體"/>
        <family val="4"/>
      </rPr>
      <t>：僅死因鑑定</t>
    </r>
    <r>
      <rPr>
        <sz val="10"/>
        <rFont val="Times New Roman"/>
        <family val="1"/>
      </rPr>
      <t xml:space="preserve">    E</t>
    </r>
    <r>
      <rPr>
        <sz val="10"/>
        <rFont val="標楷體"/>
        <family val="4"/>
      </rPr>
      <t>：再函詢</t>
    </r>
    <r>
      <rPr>
        <sz val="10"/>
        <rFont val="Times New Roman"/>
        <family val="1"/>
      </rPr>
      <t xml:space="preserve">    F</t>
    </r>
    <r>
      <rPr>
        <sz val="10"/>
        <rFont val="標楷體"/>
        <family val="4"/>
      </rPr>
      <t>：證物鑑定</t>
    </r>
  </si>
  <si>
    <r>
      <t>備註：類別更動係專業組依實際結案類別及重複來文退件修正收案數更正致數據更動。</t>
    </r>
    <r>
      <rPr>
        <sz val="10"/>
        <rFont val="Times New Roman"/>
        <family val="1"/>
      </rPr>
      <t>(    )</t>
    </r>
    <r>
      <rPr>
        <sz val="10"/>
        <rFont val="標楷體"/>
        <family val="4"/>
      </rPr>
      <t>中數字為更正後數據。</t>
    </r>
  </si>
  <si>
    <t>檢驗部份</t>
  </si>
  <si>
    <r>
      <t>項目</t>
    </r>
    <r>
      <rPr>
        <sz val="10"/>
        <rFont val="Times New Roman"/>
        <family val="1"/>
      </rPr>
      <t xml:space="preserve">                           </t>
    </r>
    <r>
      <rPr>
        <sz val="10"/>
        <rFont val="新細明體"/>
        <family val="1"/>
      </rPr>
      <t>月份</t>
    </r>
  </si>
  <si>
    <t>95年12月</t>
  </si>
  <si>
    <t>96年1月</t>
  </si>
  <si>
    <t>2月</t>
  </si>
  <si>
    <t>3月</t>
  </si>
  <si>
    <t>4月</t>
  </si>
  <si>
    <t>5月</t>
  </si>
  <si>
    <t>6月</t>
  </si>
  <si>
    <t>7月</t>
  </si>
  <si>
    <t>8月</t>
  </si>
  <si>
    <t>9月</t>
  </si>
  <si>
    <t>10月</t>
  </si>
  <si>
    <t>11月</t>
  </si>
  <si>
    <t>12月</t>
  </si>
  <si>
    <t>合計</t>
  </si>
  <si>
    <r>
      <t xml:space="preserve">                </t>
    </r>
    <r>
      <rPr>
        <b/>
        <sz val="9.5"/>
        <rFont val="新細明體"/>
        <family val="1"/>
      </rPr>
      <t>收</t>
    </r>
    <r>
      <rPr>
        <b/>
        <sz val="9.5"/>
        <rFont val="Times New Roman"/>
        <family val="1"/>
      </rPr>
      <t xml:space="preserve">      </t>
    </r>
    <r>
      <rPr>
        <b/>
        <sz val="9.5"/>
        <rFont val="新細明體"/>
        <family val="1"/>
      </rPr>
      <t>案</t>
    </r>
  </si>
  <si>
    <t>-</t>
  </si>
  <si>
    <t>毒物化學</t>
  </si>
  <si>
    <t>-</t>
  </si>
  <si>
    <r>
      <t xml:space="preserve">        </t>
    </r>
    <r>
      <rPr>
        <sz val="9.5"/>
        <rFont val="新細明體"/>
        <family val="1"/>
      </rPr>
      <t>累積未結案件數</t>
    </r>
  </si>
  <si>
    <r>
      <t xml:space="preserve">               </t>
    </r>
    <r>
      <rPr>
        <sz val="9.5"/>
        <rFont val="新細明體"/>
        <family val="1"/>
      </rPr>
      <t>檢</t>
    </r>
    <r>
      <rPr>
        <sz val="9.5"/>
        <rFont val="Times New Roman"/>
        <family val="1"/>
      </rPr>
      <t xml:space="preserve">  </t>
    </r>
    <r>
      <rPr>
        <sz val="9.5"/>
        <rFont val="新細明體"/>
        <family val="1"/>
      </rPr>
      <t>驗</t>
    </r>
    <r>
      <rPr>
        <sz val="9.5"/>
        <rFont val="Times New Roman"/>
        <family val="1"/>
      </rPr>
      <t xml:space="preserve">  </t>
    </r>
    <r>
      <rPr>
        <sz val="9.5"/>
        <rFont val="新細明體"/>
        <family val="1"/>
      </rPr>
      <t>數</t>
    </r>
  </si>
  <si>
    <t>-</t>
  </si>
  <si>
    <r>
      <t xml:space="preserve">                </t>
    </r>
    <r>
      <rPr>
        <b/>
        <sz val="9.5"/>
        <rFont val="新細明體"/>
        <family val="1"/>
      </rPr>
      <t>收</t>
    </r>
    <r>
      <rPr>
        <b/>
        <sz val="9.5"/>
        <rFont val="Times New Roman"/>
        <family val="1"/>
      </rPr>
      <t xml:space="preserve">      </t>
    </r>
    <r>
      <rPr>
        <b/>
        <sz val="9.5"/>
        <rFont val="新細明體"/>
        <family val="1"/>
      </rPr>
      <t>案</t>
    </r>
  </si>
  <si>
    <t>血清證物</t>
  </si>
  <si>
    <r>
      <t xml:space="preserve">                </t>
    </r>
    <r>
      <rPr>
        <b/>
        <sz val="9.5"/>
        <rFont val="新細明體"/>
        <family val="1"/>
      </rPr>
      <t>結</t>
    </r>
    <r>
      <rPr>
        <b/>
        <sz val="9.5"/>
        <rFont val="Times New Roman"/>
        <family val="1"/>
      </rPr>
      <t xml:space="preserve">      </t>
    </r>
    <r>
      <rPr>
        <b/>
        <sz val="9.5"/>
        <rFont val="新細明體"/>
        <family val="1"/>
      </rPr>
      <t>案</t>
    </r>
  </si>
  <si>
    <r>
      <t xml:space="preserve">        </t>
    </r>
    <r>
      <rPr>
        <sz val="9.5"/>
        <rFont val="新細明體"/>
        <family val="1"/>
      </rPr>
      <t>累積未結案件數</t>
    </r>
  </si>
  <si>
    <r>
      <t xml:space="preserve">               </t>
    </r>
    <r>
      <rPr>
        <sz val="9.5"/>
        <rFont val="新細明體"/>
        <family val="1"/>
      </rPr>
      <t>檢</t>
    </r>
    <r>
      <rPr>
        <sz val="9.5"/>
        <rFont val="Times New Roman"/>
        <family val="1"/>
      </rPr>
      <t xml:space="preserve">  </t>
    </r>
    <r>
      <rPr>
        <sz val="9.5"/>
        <rFont val="新細明體"/>
        <family val="1"/>
      </rPr>
      <t>驗</t>
    </r>
    <r>
      <rPr>
        <sz val="9.5"/>
        <rFont val="Times New Roman"/>
        <family val="1"/>
      </rPr>
      <t xml:space="preserve">  </t>
    </r>
    <r>
      <rPr>
        <sz val="9.5"/>
        <rFont val="新細明體"/>
        <family val="1"/>
      </rPr>
      <t>數</t>
    </r>
  </si>
  <si>
    <t>填表</t>
  </si>
  <si>
    <t>徐娟娟</t>
  </si>
  <si>
    <t>主辦會計人員</t>
  </si>
  <si>
    <t>機關長官</t>
  </si>
  <si>
    <r>
      <t>備註：類別更動、檢驗數等數據更正係專業組依實際結案類別及重複來文退件修正收案數更正致數據更動。</t>
    </r>
    <r>
      <rPr>
        <sz val="10"/>
        <rFont val="Times New Roman"/>
        <family val="1"/>
      </rPr>
      <t>(    )</t>
    </r>
    <r>
      <rPr>
        <sz val="10"/>
        <rFont val="標楷體"/>
        <family val="4"/>
      </rPr>
      <t>中數字為更正後數據。</t>
    </r>
  </si>
  <si>
    <r>
      <t xml:space="preserve">            96</t>
    </r>
    <r>
      <rPr>
        <sz val="10"/>
        <rFont val="標楷體"/>
        <family val="4"/>
      </rPr>
      <t>年</t>
    </r>
    <r>
      <rPr>
        <sz val="10"/>
        <rFont val="Times New Roman"/>
        <family val="1"/>
      </rPr>
      <t>11</t>
    </r>
    <r>
      <rPr>
        <sz val="10"/>
        <rFont val="標楷體"/>
        <family val="4"/>
      </rPr>
      <t>月份法醫病理組收案醫鑑字號</t>
    </r>
    <r>
      <rPr>
        <sz val="10"/>
        <rFont val="Times New Roman"/>
        <family val="1"/>
      </rPr>
      <t>0961101875</t>
    </r>
    <r>
      <rPr>
        <sz val="10"/>
        <rFont val="標楷體"/>
        <family val="4"/>
      </rPr>
      <t>號黃惠美案，係台灣高雄地方法院檢察署檢察官稱有新事證該案待補齊卷宗前暫不列入統計，另毒物化學組</t>
    </r>
  </si>
  <si>
    <r>
      <t xml:space="preserve">           </t>
    </r>
    <r>
      <rPr>
        <sz val="10"/>
        <rFont val="標楷體"/>
        <family val="4"/>
      </rPr>
      <t>檢驗數亦因檢視同年</t>
    </r>
    <r>
      <rPr>
        <sz val="10"/>
        <rFont val="Times New Roman"/>
        <family val="1"/>
      </rPr>
      <t>11</t>
    </r>
    <r>
      <rPr>
        <sz val="10"/>
        <rFont val="標楷體"/>
        <family val="4"/>
      </rPr>
      <t>月份收案案件後，發現檢驗數有誤致使數據更動，為確實表達修正數據，以對照方式註明。</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</si>
</sst>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s>
  <fonts count="30">
    <font>
      <sz val="12"/>
      <name val="新細明體"/>
      <family val="0"/>
    </font>
    <font>
      <sz val="9"/>
      <name val="新細明體"/>
      <family val="1"/>
    </font>
    <font>
      <sz val="12"/>
      <name val="Times New Roman"/>
      <family val="1"/>
    </font>
    <font>
      <b/>
      <sz val="12"/>
      <name val="新細明體"/>
      <family val="0"/>
    </font>
    <font>
      <b/>
      <sz val="12"/>
      <color indexed="12"/>
      <name val="新細明體"/>
      <family val="1"/>
    </font>
    <font>
      <sz val="12"/>
      <color indexed="12"/>
      <name val="新細明體"/>
      <family val="1"/>
    </font>
    <font>
      <b/>
      <sz val="11"/>
      <name val="Times New Roman"/>
      <family val="1"/>
    </font>
    <font>
      <b/>
      <sz val="11"/>
      <name val="新細明體"/>
      <family val="1"/>
    </font>
    <font>
      <sz val="11"/>
      <name val="新細明體"/>
      <family val="1"/>
    </font>
    <font>
      <sz val="11"/>
      <name val="Times New Roman"/>
      <family val="1"/>
    </font>
    <font>
      <sz val="12"/>
      <color indexed="8"/>
      <name val="新細明體"/>
      <family val="1"/>
    </font>
    <font>
      <sz val="10"/>
      <name val="標楷體"/>
      <family val="4"/>
    </font>
    <font>
      <sz val="12"/>
      <name val="標楷體"/>
      <family val="4"/>
    </font>
    <font>
      <b/>
      <sz val="16"/>
      <name val="標楷體"/>
      <family val="4"/>
    </font>
    <font>
      <sz val="11"/>
      <name val="標楷體"/>
      <family val="4"/>
    </font>
    <font>
      <sz val="10"/>
      <name val="新細明體"/>
      <family val="1"/>
    </font>
    <font>
      <sz val="10"/>
      <name val="Times New Roman"/>
      <family val="1"/>
    </font>
    <font>
      <b/>
      <sz val="10"/>
      <name val="新細明體"/>
      <family val="1"/>
    </font>
    <font>
      <b/>
      <sz val="11"/>
      <color indexed="8"/>
      <name val="新細明體"/>
      <family val="1"/>
    </font>
    <font>
      <b/>
      <sz val="11"/>
      <color indexed="12"/>
      <name val="新細明體"/>
      <family val="1"/>
    </font>
    <font>
      <sz val="11"/>
      <color indexed="8"/>
      <name val="新細明體"/>
      <family val="1"/>
    </font>
    <font>
      <b/>
      <sz val="11"/>
      <color indexed="12"/>
      <name val="Times New Roman"/>
      <family val="1"/>
    </font>
    <font>
      <sz val="14"/>
      <name val="標楷體"/>
      <family val="4"/>
    </font>
    <font>
      <b/>
      <sz val="9.5"/>
      <name val="Times New Roman"/>
      <family val="1"/>
    </font>
    <font>
      <b/>
      <sz val="9.5"/>
      <name val="新細明體"/>
      <family val="1"/>
    </font>
    <font>
      <sz val="9.5"/>
      <name val="Times New Roman"/>
      <family val="1"/>
    </font>
    <font>
      <sz val="9.5"/>
      <name val="新細明體"/>
      <family val="1"/>
    </font>
    <font>
      <sz val="18"/>
      <name val="標楷體"/>
      <family val="4"/>
    </font>
    <font>
      <sz val="11"/>
      <color indexed="8"/>
      <name val="Times New Roman"/>
      <family val="1"/>
    </font>
    <font>
      <b/>
      <sz val="11"/>
      <color indexed="8"/>
      <name val="Times New Roman"/>
      <family val="1"/>
    </font>
  </fonts>
  <fills count="2">
    <fill>
      <patternFill/>
    </fill>
    <fill>
      <patternFill patternType="gray125"/>
    </fill>
  </fills>
  <borders count="21">
    <border>
      <left/>
      <right/>
      <top/>
      <bottom/>
      <diagonal/>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color indexed="63"/>
      </top>
      <bottom style="double"/>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double"/>
    </border>
    <border>
      <left>
        <color indexed="63"/>
      </left>
      <right>
        <color indexed="63"/>
      </right>
      <top>
        <color indexed="63"/>
      </top>
      <bottom style="double"/>
    </border>
    <border>
      <left style="thin"/>
      <right>
        <color indexed="63"/>
      </right>
      <top>
        <color indexed="63"/>
      </top>
      <bottom style="thin"/>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style="thin"/>
      <top>
        <color indexed="63"/>
      </top>
      <bottom style="double"/>
    </border>
    <border diagonalDown="1">
      <left style="thin"/>
      <right>
        <color indexed="63"/>
      </right>
      <top style="thin"/>
      <bottom style="thin"/>
      <diagonal style="thin"/>
    </border>
    <border diagonalDown="1">
      <left>
        <color indexed="63"/>
      </left>
      <right style="thin"/>
      <top style="thin"/>
      <bottom style="thin"/>
      <diagonal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35">
    <xf numFmtId="0" fontId="0" fillId="0" borderId="0" xfId="0" applyAlignment="1">
      <alignment/>
    </xf>
    <xf numFmtId="0" fontId="3" fillId="0" borderId="0" xfId="0" applyFont="1" applyAlignment="1">
      <alignment/>
    </xf>
    <xf numFmtId="0" fontId="0" fillId="0" borderId="0" xfId="0" applyFont="1" applyAlignment="1">
      <alignment horizontal="center"/>
    </xf>
    <xf numFmtId="0" fontId="0" fillId="0" borderId="0" xfId="0" applyFont="1" applyAlignment="1">
      <alignment/>
    </xf>
    <xf numFmtId="0" fontId="0" fillId="0" borderId="0" xfId="0" applyFont="1" applyAlignment="1">
      <alignment horizontal="center"/>
    </xf>
    <xf numFmtId="0" fontId="0" fillId="0" borderId="0" xfId="0" applyFont="1" applyAlignment="1">
      <alignment/>
    </xf>
    <xf numFmtId="0" fontId="0" fillId="0" borderId="0" xfId="0" applyBorder="1" applyAlignment="1">
      <alignment/>
    </xf>
    <xf numFmtId="0" fontId="0" fillId="0" borderId="0" xfId="0" applyFont="1" applyBorder="1" applyAlignment="1">
      <alignment horizontal="center"/>
    </xf>
    <xf numFmtId="0" fontId="0" fillId="0" borderId="1" xfId="0" applyFont="1" applyBorder="1" applyAlignment="1">
      <alignment horizontal="center"/>
    </xf>
    <xf numFmtId="0" fontId="8" fillId="0" borderId="2" xfId="0" applyFont="1" applyBorder="1" applyAlignment="1">
      <alignment/>
    </xf>
    <xf numFmtId="0" fontId="8" fillId="0" borderId="3" xfId="0" applyFont="1" applyBorder="1" applyAlignment="1">
      <alignment/>
    </xf>
    <xf numFmtId="0" fontId="8" fillId="0" borderId="4" xfId="0" applyFont="1" applyBorder="1" applyAlignment="1">
      <alignment/>
    </xf>
    <xf numFmtId="0" fontId="10" fillId="0" borderId="0" xfId="0" applyFont="1" applyAlignment="1">
      <alignment horizontal="center"/>
    </xf>
    <xf numFmtId="0" fontId="10" fillId="0" borderId="0" xfId="0" applyFont="1" applyAlignment="1">
      <alignment/>
    </xf>
    <xf numFmtId="0" fontId="8" fillId="0" borderId="5" xfId="0" applyFont="1" applyBorder="1" applyAlignment="1">
      <alignment/>
    </xf>
    <xf numFmtId="0" fontId="10" fillId="0" borderId="0" xfId="0" applyFont="1" applyBorder="1" applyAlignment="1">
      <alignment horizontal="center"/>
    </xf>
    <xf numFmtId="0" fontId="11" fillId="0" borderId="0" xfId="0" applyFont="1" applyAlignment="1">
      <alignment horizontal="left"/>
    </xf>
    <xf numFmtId="0" fontId="9" fillId="0" borderId="0" xfId="0" applyFont="1" applyBorder="1" applyAlignment="1">
      <alignment/>
    </xf>
    <xf numFmtId="0" fontId="8" fillId="0" borderId="0" xfId="0" applyFont="1" applyBorder="1" applyAlignment="1">
      <alignment/>
    </xf>
    <xf numFmtId="0" fontId="2" fillId="0" borderId="0" xfId="0" applyFont="1" applyBorder="1" applyAlignment="1">
      <alignment horizontal="center"/>
    </xf>
    <xf numFmtId="0" fontId="0" fillId="0" borderId="0" xfId="0" applyBorder="1" applyAlignment="1">
      <alignment horizontal="center"/>
    </xf>
    <xf numFmtId="0" fontId="0" fillId="0" borderId="0" xfId="0" applyFont="1" applyBorder="1" applyAlignment="1">
      <alignment/>
    </xf>
    <xf numFmtId="0" fontId="11" fillId="0" borderId="0" xfId="0" applyFont="1" applyFill="1" applyBorder="1" applyAlignment="1">
      <alignment horizontal="left"/>
    </xf>
    <xf numFmtId="0" fontId="13" fillId="0" borderId="0" xfId="0" applyFont="1" applyAlignment="1">
      <alignment/>
    </xf>
    <xf numFmtId="0" fontId="12" fillId="0" borderId="0" xfId="0" applyFont="1" applyAlignment="1">
      <alignment/>
    </xf>
    <xf numFmtId="0" fontId="12" fillId="0" borderId="0" xfId="0" applyFont="1" applyBorder="1" applyAlignment="1">
      <alignment/>
    </xf>
    <xf numFmtId="0" fontId="8" fillId="0" borderId="0" xfId="0" applyFont="1" applyAlignment="1">
      <alignment/>
    </xf>
    <xf numFmtId="0" fontId="8" fillId="0" borderId="0" xfId="0" applyFont="1" applyAlignment="1">
      <alignment horizontal="center"/>
    </xf>
    <xf numFmtId="0" fontId="14" fillId="0" borderId="6" xfId="0" applyFont="1" applyBorder="1" applyAlignment="1">
      <alignment/>
    </xf>
    <xf numFmtId="0" fontId="8" fillId="0" borderId="7" xfId="0" applyFont="1" applyBorder="1" applyAlignment="1">
      <alignment/>
    </xf>
    <xf numFmtId="0" fontId="14" fillId="0" borderId="8" xfId="0" applyFont="1" applyBorder="1" applyAlignment="1">
      <alignment/>
    </xf>
    <xf numFmtId="0" fontId="8" fillId="0" borderId="9" xfId="0" applyFont="1" applyBorder="1" applyAlignment="1">
      <alignment/>
    </xf>
    <xf numFmtId="0" fontId="0" fillId="0" borderId="0" xfId="0" applyAlignment="1">
      <alignment vertical="center" shrinkToFit="1"/>
    </xf>
    <xf numFmtId="0" fontId="12" fillId="0" borderId="0" xfId="0" applyFont="1" applyAlignment="1">
      <alignment vertical="center" shrinkToFit="1"/>
    </xf>
    <xf numFmtId="0" fontId="0" fillId="0" borderId="1" xfId="0" applyBorder="1" applyAlignment="1">
      <alignment/>
    </xf>
    <xf numFmtId="0" fontId="0" fillId="0" borderId="1" xfId="0" applyFont="1" applyBorder="1" applyAlignment="1">
      <alignment/>
    </xf>
    <xf numFmtId="0" fontId="9" fillId="0" borderId="6" xfId="0" applyFont="1" applyBorder="1" applyAlignment="1">
      <alignment horizontal="center"/>
    </xf>
    <xf numFmtId="0" fontId="7" fillId="0" borderId="7" xfId="0" applyFont="1" applyBorder="1" applyAlignment="1">
      <alignment horizontal="center"/>
    </xf>
    <xf numFmtId="0" fontId="18" fillId="0" borderId="7" xfId="0" applyFont="1" applyBorder="1" applyAlignment="1">
      <alignment horizontal="center"/>
    </xf>
    <xf numFmtId="0" fontId="7" fillId="0" borderId="2" xfId="0" applyFont="1" applyBorder="1" applyAlignment="1">
      <alignment horizontal="center"/>
    </xf>
    <xf numFmtId="0" fontId="9" fillId="0" borderId="10" xfId="0" applyFont="1" applyBorder="1" applyAlignment="1">
      <alignment horizontal="center"/>
    </xf>
    <xf numFmtId="0" fontId="7" fillId="0" borderId="0" xfId="0" applyFont="1" applyBorder="1" applyAlignment="1">
      <alignment horizontal="center"/>
    </xf>
    <xf numFmtId="0" fontId="18" fillId="0" borderId="0" xfId="0" applyFont="1" applyBorder="1" applyAlignment="1">
      <alignment horizontal="center"/>
    </xf>
    <xf numFmtId="0" fontId="7" fillId="0" borderId="3" xfId="0" applyFont="1" applyBorder="1" applyAlignment="1">
      <alignment horizontal="center"/>
    </xf>
    <xf numFmtId="0" fontId="8" fillId="0" borderId="10" xfId="0" applyFont="1" applyBorder="1" applyAlignment="1">
      <alignment horizontal="center"/>
    </xf>
    <xf numFmtId="0" fontId="8" fillId="0" borderId="0" xfId="0" applyFont="1" applyBorder="1" applyAlignment="1">
      <alignment horizontal="center"/>
    </xf>
    <xf numFmtId="0" fontId="21" fillId="0" borderId="11" xfId="0" applyFont="1" applyBorder="1" applyAlignment="1">
      <alignment horizontal="center"/>
    </xf>
    <xf numFmtId="0" fontId="9" fillId="0" borderId="12" xfId="0" applyFont="1" applyBorder="1" applyAlignment="1">
      <alignment horizontal="center"/>
    </xf>
    <xf numFmtId="0" fontId="8" fillId="0" borderId="13" xfId="0" applyFont="1" applyBorder="1" applyAlignment="1">
      <alignment horizontal="center"/>
    </xf>
    <xf numFmtId="0" fontId="20" fillId="0" borderId="13" xfId="0" applyFont="1" applyBorder="1" applyAlignment="1">
      <alignment horizontal="center"/>
    </xf>
    <xf numFmtId="0" fontId="8" fillId="0" borderId="5" xfId="0" applyFont="1" applyBorder="1" applyAlignment="1">
      <alignment horizontal="center"/>
    </xf>
    <xf numFmtId="0" fontId="18" fillId="0" borderId="3" xfId="0" applyFont="1" applyBorder="1" applyAlignment="1">
      <alignment horizontal="center"/>
    </xf>
    <xf numFmtId="0" fontId="9" fillId="0" borderId="14" xfId="0" applyFont="1" applyBorder="1" applyAlignment="1">
      <alignment horizontal="center"/>
    </xf>
    <xf numFmtId="0" fontId="8" fillId="0" borderId="1" xfId="0" applyFont="1" applyBorder="1" applyAlignment="1">
      <alignment horizontal="center"/>
    </xf>
    <xf numFmtId="0" fontId="20" fillId="0" borderId="1" xfId="0" applyFont="1" applyBorder="1" applyAlignment="1">
      <alignment horizontal="center"/>
    </xf>
    <xf numFmtId="0" fontId="20" fillId="0" borderId="4" xfId="0" applyFont="1" applyBorder="1" applyAlignment="1">
      <alignment horizontal="center"/>
    </xf>
    <xf numFmtId="0" fontId="8" fillId="0" borderId="15" xfId="0" applyFont="1" applyBorder="1" applyAlignment="1">
      <alignment horizontal="center" vertical="center" shrinkToFit="1"/>
    </xf>
    <xf numFmtId="0" fontId="20" fillId="0" borderId="15" xfId="0" applyFont="1" applyBorder="1" applyAlignment="1">
      <alignment horizontal="center" vertical="center" shrinkToFit="1"/>
    </xf>
    <xf numFmtId="0" fontId="8" fillId="0" borderId="8" xfId="0" applyFont="1" applyBorder="1" applyAlignment="1">
      <alignment horizontal="center" vertical="center" shrinkToFit="1"/>
    </xf>
    <xf numFmtId="0" fontId="8" fillId="0" borderId="15" xfId="0" applyFont="1" applyFill="1" applyBorder="1" applyAlignment="1">
      <alignment horizontal="center" vertical="center" shrinkToFit="1"/>
    </xf>
    <xf numFmtId="0" fontId="20" fillId="0" borderId="15" xfId="0" applyFont="1" applyFill="1" applyBorder="1" applyAlignment="1">
      <alignment horizontal="center" vertical="center" shrinkToFit="1"/>
    </xf>
    <xf numFmtId="0" fontId="22" fillId="0" borderId="0" xfId="0" applyFont="1" applyAlignment="1">
      <alignment horizontal="center"/>
    </xf>
    <xf numFmtId="0" fontId="22" fillId="0" borderId="0" xfId="0" applyFont="1" applyAlignment="1">
      <alignment/>
    </xf>
    <xf numFmtId="0" fontId="3" fillId="0" borderId="0" xfId="0" applyFont="1" applyAlignment="1">
      <alignment vertical="center"/>
    </xf>
    <xf numFmtId="0" fontId="7" fillId="0" borderId="16" xfId="0" applyFont="1" applyBorder="1" applyAlignment="1">
      <alignment horizontal="center" vertical="center"/>
    </xf>
    <xf numFmtId="11" fontId="6" fillId="0" borderId="1" xfId="0" applyNumberFormat="1" applyFont="1" applyBorder="1" applyAlignment="1">
      <alignment horizontal="center" vertical="center"/>
    </xf>
    <xf numFmtId="0" fontId="7" fillId="0" borderId="1" xfId="0" applyFont="1" applyBorder="1" applyAlignment="1">
      <alignment horizontal="center" vertical="center"/>
    </xf>
    <xf numFmtId="0" fontId="18" fillId="0" borderId="1" xfId="0" applyFont="1" applyBorder="1" applyAlignment="1">
      <alignment horizontal="center" vertical="center"/>
    </xf>
    <xf numFmtId="0" fontId="0" fillId="0" borderId="0" xfId="0" applyAlignment="1">
      <alignment vertical="center"/>
    </xf>
    <xf numFmtId="0" fontId="15" fillId="0" borderId="2" xfId="0" applyFont="1" applyBorder="1" applyAlignment="1">
      <alignment horizontal="center" vertical="center"/>
    </xf>
    <xf numFmtId="11" fontId="9" fillId="0" borderId="0" xfId="0" applyNumberFormat="1" applyFont="1" applyAlignment="1">
      <alignment horizontal="center" vertical="center"/>
    </xf>
    <xf numFmtId="0" fontId="8" fillId="0" borderId="0" xfId="0" applyFont="1" applyAlignment="1">
      <alignment horizontal="center" vertical="center"/>
    </xf>
    <xf numFmtId="0" fontId="20" fillId="0" borderId="0" xfId="0" applyFont="1" applyAlignment="1">
      <alignment horizontal="center" vertical="center"/>
    </xf>
    <xf numFmtId="0" fontId="15" fillId="0" borderId="3" xfId="0" applyFont="1" applyBorder="1" applyAlignment="1">
      <alignment horizontal="center" vertical="center"/>
    </xf>
    <xf numFmtId="0" fontId="20" fillId="0" borderId="0" xfId="0" applyFont="1" applyFill="1" applyBorder="1" applyAlignment="1">
      <alignment horizontal="center" vertical="center"/>
    </xf>
    <xf numFmtId="0" fontId="17" fillId="0" borderId="4" xfId="0" applyFont="1" applyBorder="1" applyAlignment="1">
      <alignment horizontal="center" vertical="center"/>
    </xf>
    <xf numFmtId="11" fontId="6" fillId="0" borderId="14" xfId="0" applyNumberFormat="1" applyFont="1" applyBorder="1" applyAlignment="1">
      <alignment horizontal="center" vertical="center"/>
    </xf>
    <xf numFmtId="0" fontId="8" fillId="0" borderId="16" xfId="0" applyFont="1" applyBorder="1" applyAlignment="1">
      <alignment vertical="center"/>
    </xf>
    <xf numFmtId="0" fontId="8" fillId="0" borderId="9" xfId="0" applyFont="1" applyBorder="1" applyAlignment="1">
      <alignment horizontal="center" vertical="center"/>
    </xf>
    <xf numFmtId="0" fontId="20" fillId="0" borderId="9" xfId="0" applyFont="1" applyBorder="1" applyAlignment="1">
      <alignment horizontal="center" vertical="center"/>
    </xf>
    <xf numFmtId="0" fontId="21" fillId="0" borderId="17" xfId="0" applyFont="1" applyBorder="1" applyAlignment="1">
      <alignment horizontal="center" vertical="center"/>
    </xf>
    <xf numFmtId="0" fontId="9" fillId="0" borderId="9" xfId="0" applyFont="1" applyBorder="1" applyAlignment="1">
      <alignment horizontal="center" vertical="center"/>
    </xf>
    <xf numFmtId="0" fontId="25" fillId="0" borderId="8" xfId="0" applyFont="1" applyBorder="1" applyAlignment="1">
      <alignment vertical="center"/>
    </xf>
    <xf numFmtId="0" fontId="25" fillId="0" borderId="10" xfId="0" applyFont="1" applyBorder="1" applyAlignment="1">
      <alignment/>
    </xf>
    <xf numFmtId="0" fontId="25" fillId="0" borderId="12" xfId="0" applyFont="1" applyBorder="1" applyAlignment="1">
      <alignment/>
    </xf>
    <xf numFmtId="0" fontId="25" fillId="0" borderId="14" xfId="0" applyFont="1" applyFill="1" applyBorder="1" applyAlignment="1">
      <alignment/>
    </xf>
    <xf numFmtId="0" fontId="23" fillId="0" borderId="10" xfId="0" applyFont="1" applyBorder="1" applyAlignment="1">
      <alignment/>
    </xf>
    <xf numFmtId="0" fontId="23" fillId="0" borderId="10" xfId="0" applyFont="1" applyBorder="1" applyAlignment="1">
      <alignment horizontal="left"/>
    </xf>
    <xf numFmtId="0" fontId="23" fillId="0" borderId="8" xfId="0" applyFont="1" applyBorder="1" applyAlignment="1">
      <alignment vertical="center"/>
    </xf>
    <xf numFmtId="0" fontId="8" fillId="0" borderId="2" xfId="0" applyFont="1" applyBorder="1" applyAlignment="1">
      <alignment horizontal="center"/>
    </xf>
    <xf numFmtId="0" fontId="8" fillId="0" borderId="16" xfId="0" applyFont="1" applyBorder="1" applyAlignment="1">
      <alignment horizontal="center"/>
    </xf>
    <xf numFmtId="0" fontId="3" fillId="0" borderId="0" xfId="0" applyFont="1" applyAlignment="1">
      <alignment horizontal="center"/>
    </xf>
    <xf numFmtId="0" fontId="0" fillId="0" borderId="0" xfId="0" applyAlignment="1">
      <alignment horizontal="center"/>
    </xf>
    <xf numFmtId="0" fontId="19" fillId="0" borderId="15" xfId="0" applyFont="1" applyBorder="1" applyAlignment="1">
      <alignment horizontal="center" vertical="center"/>
    </xf>
    <xf numFmtId="0" fontId="19" fillId="0" borderId="11" xfId="0" applyFont="1" applyBorder="1" applyAlignment="1">
      <alignment horizontal="center" vertical="center"/>
    </xf>
    <xf numFmtId="0" fontId="19" fillId="0" borderId="17" xfId="0" applyFont="1" applyBorder="1" applyAlignment="1">
      <alignment horizontal="center" vertical="center"/>
    </xf>
    <xf numFmtId="0" fontId="4" fillId="0" borderId="0" xfId="0" applyFont="1" applyBorder="1" applyAlignment="1">
      <alignment horizontal="center"/>
    </xf>
    <xf numFmtId="0" fontId="5" fillId="0" borderId="0" xfId="0" applyFont="1" applyAlignment="1">
      <alignment horizontal="center"/>
    </xf>
    <xf numFmtId="0" fontId="5" fillId="0" borderId="0" xfId="0" applyFont="1" applyBorder="1" applyAlignment="1">
      <alignment horizontal="center"/>
    </xf>
    <xf numFmtId="0" fontId="19" fillId="0" borderId="11" xfId="0" applyFont="1" applyBorder="1" applyAlignment="1">
      <alignment horizontal="center"/>
    </xf>
    <xf numFmtId="0" fontId="19" fillId="0" borderId="18" xfId="0" applyFont="1" applyBorder="1" applyAlignment="1">
      <alignment horizontal="center"/>
    </xf>
    <xf numFmtId="0" fontId="19" fillId="0" borderId="17" xfId="0" applyFont="1" applyBorder="1" applyAlignment="1">
      <alignment horizontal="center"/>
    </xf>
    <xf numFmtId="0" fontId="0" fillId="0" borderId="1" xfId="0" applyBorder="1" applyAlignment="1">
      <alignment horizontal="center"/>
    </xf>
    <xf numFmtId="0" fontId="12"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0" fillId="0" borderId="1" xfId="0" applyFont="1" applyBorder="1" applyAlignment="1">
      <alignment/>
    </xf>
    <xf numFmtId="0" fontId="0" fillId="0" borderId="1" xfId="0" applyFont="1" applyBorder="1" applyAlignment="1">
      <alignment horizontal="center"/>
    </xf>
    <xf numFmtId="0" fontId="8" fillId="0" borderId="9" xfId="0" applyFont="1" applyFill="1" applyBorder="1" applyAlignment="1">
      <alignment horizontal="center" vertical="center"/>
    </xf>
    <xf numFmtId="0" fontId="8" fillId="0" borderId="0" xfId="0" applyFont="1" applyFill="1" applyBorder="1" applyAlignment="1">
      <alignment horizontal="center"/>
    </xf>
    <xf numFmtId="0" fontId="7" fillId="0" borderId="1" xfId="0" applyFont="1" applyFill="1" applyBorder="1" applyAlignment="1">
      <alignment horizontal="center" vertical="center"/>
    </xf>
    <xf numFmtId="0" fontId="7" fillId="0" borderId="0" xfId="0" applyFont="1" applyFill="1" applyBorder="1" applyAlignment="1">
      <alignment horizontal="center"/>
    </xf>
    <xf numFmtId="0" fontId="8" fillId="0" borderId="10" xfId="0" applyFont="1" applyFill="1" applyBorder="1" applyAlignment="1">
      <alignment horizontal="center"/>
    </xf>
    <xf numFmtId="0" fontId="7" fillId="0" borderId="7" xfId="0" applyFont="1" applyFill="1" applyBorder="1" applyAlignment="1">
      <alignment horizontal="center"/>
    </xf>
    <xf numFmtId="0" fontId="11" fillId="0" borderId="0" xfId="0" applyFont="1" applyBorder="1" applyAlignment="1">
      <alignment/>
    </xf>
    <xf numFmtId="0" fontId="9" fillId="0" borderId="0" xfId="0" applyFont="1" applyAlignment="1">
      <alignment horizontal="center" vertical="center"/>
    </xf>
    <xf numFmtId="0" fontId="6" fillId="0" borderId="1" xfId="0" applyFont="1" applyBorder="1" applyAlignment="1">
      <alignment horizontal="center" vertical="center"/>
    </xf>
    <xf numFmtId="0" fontId="9" fillId="0" borderId="9" xfId="0" applyFont="1" applyFill="1" applyBorder="1" applyAlignment="1">
      <alignment horizontal="center" vertical="center"/>
    </xf>
    <xf numFmtId="0" fontId="28" fillId="0" borderId="0" xfId="0" applyFont="1" applyAlignment="1">
      <alignment horizontal="center" vertical="center"/>
    </xf>
    <xf numFmtId="0" fontId="8" fillId="0" borderId="0" xfId="0" applyFont="1" applyFill="1" applyAlignment="1">
      <alignment horizontal="center" vertical="center"/>
    </xf>
    <xf numFmtId="0" fontId="9" fillId="0" borderId="0" xfId="0" applyFont="1" applyFill="1" applyAlignment="1">
      <alignment horizontal="center" vertical="center"/>
    </xf>
    <xf numFmtId="0" fontId="9" fillId="0" borderId="0" xfId="0" applyFont="1" applyFill="1" applyBorder="1" applyAlignment="1">
      <alignment horizontal="center"/>
    </xf>
    <xf numFmtId="0" fontId="15" fillId="0" borderId="19" xfId="0" applyFont="1" applyBorder="1" applyAlignment="1">
      <alignment horizontal="center" vertical="center" shrinkToFit="1"/>
    </xf>
    <xf numFmtId="0" fontId="15" fillId="0" borderId="20" xfId="0" applyFont="1" applyBorder="1" applyAlignment="1">
      <alignment horizontal="center" vertical="center" shrinkToFit="1"/>
    </xf>
    <xf numFmtId="0" fontId="27" fillId="0" borderId="0" xfId="0" applyFont="1" applyAlignment="1">
      <alignment horizontal="center" wrapText="1"/>
    </xf>
    <xf numFmtId="0" fontId="22" fillId="0" borderId="0" xfId="0" applyFont="1" applyAlignment="1">
      <alignment horizontal="center" wrapText="1"/>
    </xf>
    <xf numFmtId="0" fontId="23" fillId="0" borderId="6" xfId="0" applyFont="1" applyBorder="1" applyAlignment="1">
      <alignment horizontal="center" vertical="center"/>
    </xf>
    <xf numFmtId="0" fontId="24" fillId="0" borderId="10" xfId="0" applyFont="1" applyBorder="1" applyAlignment="1">
      <alignment horizontal="center" vertical="center"/>
    </xf>
    <xf numFmtId="0" fontId="24" fillId="0" borderId="14" xfId="0" applyFont="1" applyBorder="1" applyAlignment="1">
      <alignment horizontal="center" vertical="center"/>
    </xf>
    <xf numFmtId="0" fontId="14" fillId="0" borderId="15" xfId="0" applyFont="1" applyBorder="1" applyAlignment="1">
      <alignment horizontal="center"/>
    </xf>
    <xf numFmtId="0" fontId="14" fillId="0" borderId="8" xfId="0" applyFont="1" applyBorder="1" applyAlignment="1">
      <alignment horizontal="center"/>
    </xf>
    <xf numFmtId="0" fontId="14" fillId="0" borderId="16" xfId="0" applyFont="1" applyBorder="1" applyAlignment="1">
      <alignment horizontal="center"/>
    </xf>
    <xf numFmtId="49" fontId="11" fillId="0" borderId="0" xfId="0" applyNumberFormat="1" applyFont="1" applyBorder="1" applyAlignment="1">
      <alignment horizontal="left" wrapText="1"/>
    </xf>
    <xf numFmtId="49" fontId="16" fillId="0" borderId="0" xfId="0" applyNumberFormat="1" applyFont="1" applyBorder="1" applyAlignment="1">
      <alignment horizontal="left" wrapText="1"/>
    </xf>
    <xf numFmtId="0" fontId="16" fillId="0" borderId="0" xfId="0" applyFont="1" applyBorder="1" applyAlignment="1">
      <alignment/>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Q32"/>
  <sheetViews>
    <sheetView workbookViewId="0" topLeftCell="A10">
      <selection activeCell="G29" sqref="G29"/>
    </sheetView>
  </sheetViews>
  <sheetFormatPr defaultColWidth="9.00390625" defaultRowHeight="16.5"/>
  <cols>
    <col min="1" max="1" width="11.625" style="0" customWidth="1"/>
    <col min="2" max="2" width="12.625" style="0" customWidth="1"/>
    <col min="3" max="3" width="5.625" style="5" customWidth="1"/>
    <col min="4" max="5" width="9.625" style="4" customWidth="1"/>
    <col min="6" max="11" width="7.625" style="4" customWidth="1"/>
    <col min="12" max="16" width="7.625" style="5" customWidth="1"/>
    <col min="17" max="17" width="7.625" style="92" customWidth="1"/>
  </cols>
  <sheetData>
    <row r="1" spans="1:17" s="26" customFormat="1" ht="13.5" customHeight="1">
      <c r="A1" s="129" t="s">
        <v>26</v>
      </c>
      <c r="B1" s="129"/>
      <c r="D1" s="27"/>
      <c r="E1" s="27"/>
      <c r="F1" s="27"/>
      <c r="G1" s="27"/>
      <c r="H1" s="27"/>
      <c r="I1" s="27"/>
      <c r="J1" s="27"/>
      <c r="K1" s="27"/>
      <c r="M1" s="130" t="s">
        <v>28</v>
      </c>
      <c r="N1" s="131"/>
      <c r="O1" s="28" t="s">
        <v>29</v>
      </c>
      <c r="P1" s="29"/>
      <c r="Q1" s="89"/>
    </row>
    <row r="2" spans="1:17" s="26" customFormat="1" ht="13.5" customHeight="1">
      <c r="A2" s="129" t="s">
        <v>27</v>
      </c>
      <c r="B2" s="129"/>
      <c r="D2" s="27"/>
      <c r="E2" s="27"/>
      <c r="F2" s="27"/>
      <c r="G2" s="27"/>
      <c r="H2" s="27"/>
      <c r="I2" s="27"/>
      <c r="J2" s="27"/>
      <c r="K2" s="27"/>
      <c r="M2" s="130" t="s">
        <v>25</v>
      </c>
      <c r="N2" s="131"/>
      <c r="O2" s="30" t="s">
        <v>30</v>
      </c>
      <c r="P2" s="31"/>
      <c r="Q2" s="90"/>
    </row>
    <row r="3" spans="2:17" s="1" customFormat="1" ht="48" customHeight="1">
      <c r="B3" s="124" t="s">
        <v>48</v>
      </c>
      <c r="C3" s="125"/>
      <c r="D3" s="125"/>
      <c r="E3" s="125"/>
      <c r="F3" s="125"/>
      <c r="G3" s="125"/>
      <c r="H3" s="125"/>
      <c r="I3" s="125"/>
      <c r="J3" s="125"/>
      <c r="K3" s="125"/>
      <c r="L3" s="125"/>
      <c r="M3" s="125"/>
      <c r="N3" s="125"/>
      <c r="O3" s="125"/>
      <c r="P3" s="125"/>
      <c r="Q3" s="91"/>
    </row>
    <row r="4" spans="1:16" ht="18" customHeight="1">
      <c r="A4" s="62" t="s">
        <v>20</v>
      </c>
      <c r="C4" s="3"/>
      <c r="D4" s="2"/>
      <c r="E4" s="2"/>
      <c r="F4" s="2"/>
      <c r="G4" s="2"/>
      <c r="H4" s="2"/>
      <c r="I4" s="2"/>
      <c r="J4" s="2"/>
      <c r="K4" s="2"/>
      <c r="L4" s="3"/>
      <c r="M4" s="3"/>
      <c r="N4" s="3"/>
      <c r="O4" s="3"/>
      <c r="P4" s="3"/>
    </row>
    <row r="5" spans="1:16" ht="9.75" customHeight="1">
      <c r="A5" s="23"/>
      <c r="C5" s="3"/>
      <c r="D5" s="2"/>
      <c r="E5" s="2"/>
      <c r="F5" s="2"/>
      <c r="G5" s="2"/>
      <c r="H5" s="2"/>
      <c r="I5" s="2"/>
      <c r="J5" s="2"/>
      <c r="K5" s="2"/>
      <c r="L5" s="3"/>
      <c r="M5" s="3"/>
      <c r="N5" s="3"/>
      <c r="O5" s="3"/>
      <c r="P5" s="3"/>
    </row>
    <row r="6" spans="2:17" s="32" customFormat="1" ht="18" customHeight="1">
      <c r="B6" s="122" t="s">
        <v>32</v>
      </c>
      <c r="C6" s="123"/>
      <c r="D6" s="56" t="s">
        <v>46</v>
      </c>
      <c r="E6" s="56" t="s">
        <v>47</v>
      </c>
      <c r="F6" s="56" t="s">
        <v>8</v>
      </c>
      <c r="G6" s="56" t="s">
        <v>9</v>
      </c>
      <c r="H6" s="56" t="s">
        <v>7</v>
      </c>
      <c r="I6" s="56" t="s">
        <v>10</v>
      </c>
      <c r="J6" s="56" t="s">
        <v>11</v>
      </c>
      <c r="K6" s="57" t="s">
        <v>12</v>
      </c>
      <c r="L6" s="57" t="s">
        <v>13</v>
      </c>
      <c r="M6" s="57" t="s">
        <v>14</v>
      </c>
      <c r="N6" s="57" t="s">
        <v>15</v>
      </c>
      <c r="O6" s="56" t="s">
        <v>16</v>
      </c>
      <c r="P6" s="58" t="s">
        <v>17</v>
      </c>
      <c r="Q6" s="59" t="s">
        <v>6</v>
      </c>
    </row>
    <row r="7" spans="2:17" s="63" customFormat="1" ht="18" customHeight="1">
      <c r="B7" s="88" t="s">
        <v>43</v>
      </c>
      <c r="C7" s="64"/>
      <c r="D7" s="65" t="s">
        <v>37</v>
      </c>
      <c r="E7" s="66">
        <v>161</v>
      </c>
      <c r="F7" s="66">
        <v>93</v>
      </c>
      <c r="G7" s="66"/>
      <c r="H7" s="67"/>
      <c r="I7" s="66"/>
      <c r="J7" s="66"/>
      <c r="K7" s="67"/>
      <c r="L7" s="67"/>
      <c r="M7" s="67"/>
      <c r="N7" s="67"/>
      <c r="O7" s="67"/>
      <c r="P7" s="67"/>
      <c r="Q7" s="93">
        <f>SUM(E7:P7)</f>
        <v>254</v>
      </c>
    </row>
    <row r="8" spans="2:17" s="68" customFormat="1" ht="18" customHeight="1">
      <c r="B8" s="126" t="s">
        <v>42</v>
      </c>
      <c r="C8" s="69" t="s">
        <v>0</v>
      </c>
      <c r="D8" s="70" t="s">
        <v>37</v>
      </c>
      <c r="E8" s="71">
        <v>102</v>
      </c>
      <c r="F8" s="71">
        <v>96</v>
      </c>
      <c r="G8" s="71"/>
      <c r="H8" s="72"/>
      <c r="I8" s="71"/>
      <c r="J8" s="71"/>
      <c r="K8" s="72"/>
      <c r="L8" s="72"/>
      <c r="M8" s="72"/>
      <c r="N8" s="72"/>
      <c r="O8" s="72"/>
      <c r="P8" s="72"/>
      <c r="Q8" s="94">
        <f aca="true" t="shared" si="0" ref="Q8:Q16">SUM(E8:P8)</f>
        <v>198</v>
      </c>
    </row>
    <row r="9" spans="2:17" s="68" customFormat="1" ht="18" customHeight="1">
      <c r="B9" s="127"/>
      <c r="C9" s="73" t="s">
        <v>1</v>
      </c>
      <c r="D9" s="70" t="s">
        <v>37</v>
      </c>
      <c r="E9" s="71">
        <v>4</v>
      </c>
      <c r="F9" s="71">
        <v>1</v>
      </c>
      <c r="G9" s="71"/>
      <c r="H9" s="72"/>
      <c r="I9" s="71"/>
      <c r="J9" s="71"/>
      <c r="K9" s="72"/>
      <c r="L9" s="72"/>
      <c r="M9" s="72"/>
      <c r="N9" s="72"/>
      <c r="O9" s="72"/>
      <c r="P9" s="72"/>
      <c r="Q9" s="94">
        <f t="shared" si="0"/>
        <v>5</v>
      </c>
    </row>
    <row r="10" spans="2:17" s="68" customFormat="1" ht="18" customHeight="1">
      <c r="B10" s="127"/>
      <c r="C10" s="73" t="s">
        <v>2</v>
      </c>
      <c r="D10" s="70" t="s">
        <v>37</v>
      </c>
      <c r="E10" s="71">
        <v>5</v>
      </c>
      <c r="F10" s="71">
        <v>11</v>
      </c>
      <c r="G10" s="71"/>
      <c r="H10" s="72"/>
      <c r="I10" s="71"/>
      <c r="J10" s="71"/>
      <c r="K10" s="72"/>
      <c r="L10" s="74"/>
      <c r="M10" s="72"/>
      <c r="N10" s="72"/>
      <c r="O10" s="72"/>
      <c r="P10" s="72"/>
      <c r="Q10" s="94">
        <f t="shared" si="0"/>
        <v>16</v>
      </c>
    </row>
    <row r="11" spans="2:17" s="68" customFormat="1" ht="18" customHeight="1">
      <c r="B11" s="127"/>
      <c r="C11" s="73" t="s">
        <v>3</v>
      </c>
      <c r="D11" s="70" t="s">
        <v>37</v>
      </c>
      <c r="E11" s="71">
        <v>1</v>
      </c>
      <c r="F11" s="71">
        <v>0</v>
      </c>
      <c r="G11" s="71"/>
      <c r="H11" s="72"/>
      <c r="I11" s="71"/>
      <c r="J11" s="71"/>
      <c r="K11" s="72"/>
      <c r="L11" s="72"/>
      <c r="M11" s="72"/>
      <c r="N11" s="72"/>
      <c r="O11" s="72"/>
      <c r="P11" s="72"/>
      <c r="Q11" s="94">
        <f t="shared" si="0"/>
        <v>1</v>
      </c>
    </row>
    <row r="12" spans="2:17" s="68" customFormat="1" ht="18" customHeight="1">
      <c r="B12" s="127"/>
      <c r="C12" s="73" t="s">
        <v>4</v>
      </c>
      <c r="D12" s="70" t="s">
        <v>37</v>
      </c>
      <c r="E12" s="71">
        <v>17</v>
      </c>
      <c r="F12" s="71">
        <v>9</v>
      </c>
      <c r="G12" s="71"/>
      <c r="H12" s="72"/>
      <c r="I12" s="71"/>
      <c r="J12" s="71"/>
      <c r="K12" s="72"/>
      <c r="L12" s="72"/>
      <c r="M12" s="72"/>
      <c r="N12" s="72"/>
      <c r="O12" s="72"/>
      <c r="P12" s="72"/>
      <c r="Q12" s="94">
        <f t="shared" si="0"/>
        <v>26</v>
      </c>
    </row>
    <row r="13" spans="2:17" s="68" customFormat="1" ht="18" customHeight="1">
      <c r="B13" s="127"/>
      <c r="C13" s="73" t="s">
        <v>5</v>
      </c>
      <c r="D13" s="70" t="s">
        <v>37</v>
      </c>
      <c r="E13" s="71">
        <v>0</v>
      </c>
      <c r="F13" s="71">
        <v>3</v>
      </c>
      <c r="G13" s="71"/>
      <c r="H13" s="72"/>
      <c r="I13" s="71"/>
      <c r="J13" s="71"/>
      <c r="K13" s="72"/>
      <c r="L13" s="72"/>
      <c r="M13" s="72"/>
      <c r="N13" s="72"/>
      <c r="O13" s="72"/>
      <c r="P13" s="72"/>
      <c r="Q13" s="94">
        <f t="shared" si="0"/>
        <v>3</v>
      </c>
    </row>
    <row r="14" spans="2:17" s="63" customFormat="1" ht="18" customHeight="1">
      <c r="B14" s="128"/>
      <c r="C14" s="75" t="s">
        <v>19</v>
      </c>
      <c r="D14" s="76" t="s">
        <v>37</v>
      </c>
      <c r="E14" s="66">
        <f>SUM(E8:E13)</f>
        <v>129</v>
      </c>
      <c r="F14" s="66">
        <f>SUM(F8:F13)</f>
        <v>120</v>
      </c>
      <c r="G14" s="66"/>
      <c r="H14" s="66"/>
      <c r="I14" s="66"/>
      <c r="J14" s="66"/>
      <c r="K14" s="66"/>
      <c r="L14" s="66"/>
      <c r="M14" s="66"/>
      <c r="N14" s="66"/>
      <c r="O14" s="66"/>
      <c r="P14" s="66"/>
      <c r="Q14" s="95">
        <f>SUM(E14:P14)</f>
        <v>249</v>
      </c>
    </row>
    <row r="15" spans="2:17" s="68" customFormat="1" ht="18" customHeight="1">
      <c r="B15" s="82" t="s">
        <v>38</v>
      </c>
      <c r="C15" s="77"/>
      <c r="D15" s="78">
        <v>234</v>
      </c>
      <c r="E15" s="78">
        <f>D15+E7-E14</f>
        <v>266</v>
      </c>
      <c r="F15" s="78">
        <f>E15+F7-F14</f>
        <v>239</v>
      </c>
      <c r="G15" s="78"/>
      <c r="H15" s="79"/>
      <c r="I15" s="78"/>
      <c r="J15" s="78"/>
      <c r="K15" s="79"/>
      <c r="L15" s="79"/>
      <c r="M15" s="79"/>
      <c r="N15" s="79"/>
      <c r="O15" s="79"/>
      <c r="P15" s="79"/>
      <c r="Q15" s="80" t="s">
        <v>37</v>
      </c>
    </row>
    <row r="16" spans="2:17" s="68" customFormat="1" ht="18" customHeight="1">
      <c r="B16" s="82" t="s">
        <v>39</v>
      </c>
      <c r="C16" s="77"/>
      <c r="D16" s="81" t="s">
        <v>37</v>
      </c>
      <c r="E16" s="78">
        <v>530</v>
      </c>
      <c r="F16" s="78">
        <v>375</v>
      </c>
      <c r="G16" s="78"/>
      <c r="H16" s="79"/>
      <c r="I16" s="78"/>
      <c r="J16" s="78"/>
      <c r="K16" s="79"/>
      <c r="L16" s="79"/>
      <c r="M16" s="79"/>
      <c r="N16" s="79"/>
      <c r="O16" s="79"/>
      <c r="P16" s="79"/>
      <c r="Q16" s="95">
        <f t="shared" si="0"/>
        <v>905</v>
      </c>
    </row>
    <row r="17" spans="2:17" ht="3.75" customHeight="1">
      <c r="B17" s="17"/>
      <c r="C17" s="18"/>
      <c r="D17" s="19"/>
      <c r="E17" s="7"/>
      <c r="F17" s="7"/>
      <c r="G17" s="7"/>
      <c r="H17" s="15"/>
      <c r="I17" s="7"/>
      <c r="J17" s="7"/>
      <c r="K17" s="15"/>
      <c r="L17" s="15"/>
      <c r="M17" s="15"/>
      <c r="N17" s="15"/>
      <c r="O17" s="15"/>
      <c r="P17" s="15"/>
      <c r="Q17" s="96"/>
    </row>
    <row r="18" spans="2:17" ht="15" customHeight="1">
      <c r="B18" s="22" t="s">
        <v>31</v>
      </c>
      <c r="D18" s="16"/>
      <c r="K18" s="12"/>
      <c r="L18" s="13"/>
      <c r="M18" s="13"/>
      <c r="N18" s="13"/>
      <c r="Q18" s="97"/>
    </row>
    <row r="19" spans="1:17" s="6" customFormat="1" ht="12" customHeight="1">
      <c r="A19" s="20"/>
      <c r="C19" s="21"/>
      <c r="D19" s="7"/>
      <c r="E19" s="7"/>
      <c r="F19" s="7"/>
      <c r="G19" s="7"/>
      <c r="H19" s="7"/>
      <c r="I19" s="7"/>
      <c r="J19" s="7"/>
      <c r="K19" s="7"/>
      <c r="L19" s="21"/>
      <c r="M19" s="21"/>
      <c r="N19" s="21"/>
      <c r="O19" s="21"/>
      <c r="P19" s="21"/>
      <c r="Q19" s="98"/>
    </row>
    <row r="20" spans="1:17" ht="18" customHeight="1">
      <c r="A20" s="62" t="s">
        <v>21</v>
      </c>
      <c r="Q20" s="97"/>
    </row>
    <row r="21" spans="1:17" ht="9.75" customHeight="1">
      <c r="A21" s="23"/>
      <c r="Q21" s="97"/>
    </row>
    <row r="22" spans="1:17" s="32" customFormat="1" ht="18" customHeight="1">
      <c r="A22" s="33"/>
      <c r="B22" s="122" t="s">
        <v>32</v>
      </c>
      <c r="C22" s="123"/>
      <c r="D22" s="56" t="s">
        <v>46</v>
      </c>
      <c r="E22" s="56" t="s">
        <v>47</v>
      </c>
      <c r="F22" s="56" t="s">
        <v>8</v>
      </c>
      <c r="G22" s="56" t="s">
        <v>9</v>
      </c>
      <c r="H22" s="56" t="s">
        <v>7</v>
      </c>
      <c r="I22" s="56" t="s">
        <v>10</v>
      </c>
      <c r="J22" s="56" t="s">
        <v>11</v>
      </c>
      <c r="K22" s="56" t="s">
        <v>12</v>
      </c>
      <c r="L22" s="56" t="s">
        <v>13</v>
      </c>
      <c r="M22" s="56" t="s">
        <v>14</v>
      </c>
      <c r="N22" s="56" t="s">
        <v>15</v>
      </c>
      <c r="O22" s="56" t="s">
        <v>16</v>
      </c>
      <c r="P22" s="56" t="s">
        <v>17</v>
      </c>
      <c r="Q22" s="60" t="s">
        <v>6</v>
      </c>
    </row>
    <row r="23" spans="1:17" ht="18" customHeight="1">
      <c r="A23" s="24"/>
      <c r="B23" s="86" t="s">
        <v>44</v>
      </c>
      <c r="C23" s="9"/>
      <c r="D23" s="36" t="s">
        <v>18</v>
      </c>
      <c r="E23" s="37">
        <v>192</v>
      </c>
      <c r="F23" s="37">
        <v>128</v>
      </c>
      <c r="G23" s="37"/>
      <c r="H23" s="37"/>
      <c r="I23" s="37"/>
      <c r="J23" s="37"/>
      <c r="K23" s="37"/>
      <c r="L23" s="37"/>
      <c r="M23" s="37"/>
      <c r="N23" s="37"/>
      <c r="O23" s="38"/>
      <c r="P23" s="39"/>
      <c r="Q23" s="99">
        <f>SUM(E23:P23)</f>
        <v>320</v>
      </c>
    </row>
    <row r="24" spans="1:17" ht="18" customHeight="1">
      <c r="A24" s="103" t="s">
        <v>22</v>
      </c>
      <c r="B24" s="87" t="s">
        <v>45</v>
      </c>
      <c r="C24" s="10"/>
      <c r="D24" s="40" t="s">
        <v>18</v>
      </c>
      <c r="E24" s="41">
        <v>190</v>
      </c>
      <c r="F24" s="41">
        <v>146</v>
      </c>
      <c r="G24" s="41"/>
      <c r="H24" s="41"/>
      <c r="I24" s="41"/>
      <c r="J24" s="41"/>
      <c r="K24" s="41"/>
      <c r="L24" s="41"/>
      <c r="M24" s="41"/>
      <c r="N24" s="41"/>
      <c r="O24" s="42"/>
      <c r="P24" s="43"/>
      <c r="Q24" s="99">
        <f aca="true" t="shared" si="1" ref="Q24:Q30">SUM(E24:P24)</f>
        <v>336</v>
      </c>
    </row>
    <row r="25" spans="1:17" ht="18" customHeight="1">
      <c r="A25" s="103" t="s">
        <v>23</v>
      </c>
      <c r="B25" s="83" t="s">
        <v>40</v>
      </c>
      <c r="C25" s="10"/>
      <c r="D25" s="44">
        <v>101</v>
      </c>
      <c r="E25" s="45">
        <f>SUM(D25+E23-E24)</f>
        <v>103</v>
      </c>
      <c r="F25" s="45">
        <f>SUM(E25+F23-F24)</f>
        <v>85</v>
      </c>
      <c r="G25" s="45"/>
      <c r="H25" s="45"/>
      <c r="I25" s="45"/>
      <c r="J25" s="45"/>
      <c r="K25" s="45"/>
      <c r="L25" s="45"/>
      <c r="M25" s="45"/>
      <c r="N25" s="45"/>
      <c r="O25" s="45"/>
      <c r="P25" s="45"/>
      <c r="Q25" s="46" t="s">
        <v>18</v>
      </c>
    </row>
    <row r="26" spans="1:17" ht="18" customHeight="1" thickBot="1">
      <c r="A26" s="25"/>
      <c r="B26" s="84" t="s">
        <v>41</v>
      </c>
      <c r="C26" s="14"/>
      <c r="D26" s="47" t="s">
        <v>18</v>
      </c>
      <c r="E26" s="48">
        <v>2587</v>
      </c>
      <c r="F26" s="48">
        <v>1866</v>
      </c>
      <c r="G26" s="48"/>
      <c r="H26" s="48"/>
      <c r="I26" s="48"/>
      <c r="J26" s="48"/>
      <c r="K26" s="48"/>
      <c r="L26" s="48"/>
      <c r="M26" s="48"/>
      <c r="N26" s="48"/>
      <c r="O26" s="49"/>
      <c r="P26" s="50"/>
      <c r="Q26" s="100">
        <f t="shared" si="1"/>
        <v>4453</v>
      </c>
    </row>
    <row r="27" spans="1:17" ht="18" customHeight="1" thickTop="1">
      <c r="A27" s="24"/>
      <c r="B27" s="86" t="s">
        <v>44</v>
      </c>
      <c r="C27" s="10"/>
      <c r="D27" s="40" t="s">
        <v>18</v>
      </c>
      <c r="E27" s="41">
        <v>37</v>
      </c>
      <c r="F27" s="41">
        <v>28</v>
      </c>
      <c r="G27" s="41"/>
      <c r="H27" s="41"/>
      <c r="I27" s="41"/>
      <c r="J27" s="41"/>
      <c r="K27" s="41"/>
      <c r="L27" s="41"/>
      <c r="M27" s="41"/>
      <c r="N27" s="41"/>
      <c r="O27" s="42"/>
      <c r="P27" s="51"/>
      <c r="Q27" s="99">
        <f t="shared" si="1"/>
        <v>65</v>
      </c>
    </row>
    <row r="28" spans="1:17" ht="18" customHeight="1">
      <c r="A28" s="103" t="s">
        <v>24</v>
      </c>
      <c r="B28" s="86" t="s">
        <v>45</v>
      </c>
      <c r="C28" s="10"/>
      <c r="D28" s="40" t="s">
        <v>18</v>
      </c>
      <c r="E28" s="41">
        <v>50</v>
      </c>
      <c r="F28" s="41">
        <v>23</v>
      </c>
      <c r="G28" s="41"/>
      <c r="H28" s="41"/>
      <c r="I28" s="41"/>
      <c r="J28" s="41"/>
      <c r="K28" s="41"/>
      <c r="L28" s="41"/>
      <c r="M28" s="41"/>
      <c r="N28" s="41"/>
      <c r="O28" s="42"/>
      <c r="P28" s="51"/>
      <c r="Q28" s="99">
        <f t="shared" si="1"/>
        <v>73</v>
      </c>
    </row>
    <row r="29" spans="1:17" ht="18" customHeight="1">
      <c r="A29" s="103" t="s">
        <v>23</v>
      </c>
      <c r="B29" s="83" t="s">
        <v>40</v>
      </c>
      <c r="C29" s="10"/>
      <c r="D29" s="44">
        <v>17</v>
      </c>
      <c r="E29" s="45">
        <f>D29+E27-E28</f>
        <v>4</v>
      </c>
      <c r="F29" s="45">
        <f>E29+F27-F28</f>
        <v>9</v>
      </c>
      <c r="G29" s="45"/>
      <c r="H29" s="45"/>
      <c r="I29" s="45"/>
      <c r="J29" s="45"/>
      <c r="K29" s="45"/>
      <c r="L29" s="45"/>
      <c r="M29" s="45"/>
      <c r="N29" s="45"/>
      <c r="O29" s="45"/>
      <c r="P29" s="45"/>
      <c r="Q29" s="46" t="s">
        <v>18</v>
      </c>
    </row>
    <row r="30" spans="2:17" ht="18" customHeight="1">
      <c r="B30" s="85" t="s">
        <v>41</v>
      </c>
      <c r="C30" s="11"/>
      <c r="D30" s="52" t="s">
        <v>18</v>
      </c>
      <c r="E30" s="53">
        <v>225</v>
      </c>
      <c r="F30" s="53">
        <v>104</v>
      </c>
      <c r="G30" s="53"/>
      <c r="H30" s="53"/>
      <c r="I30" s="53"/>
      <c r="J30" s="53"/>
      <c r="K30" s="53"/>
      <c r="L30" s="53"/>
      <c r="M30" s="53"/>
      <c r="N30" s="53"/>
      <c r="O30" s="54"/>
      <c r="P30" s="55"/>
      <c r="Q30" s="101">
        <f t="shared" si="1"/>
        <v>329</v>
      </c>
    </row>
    <row r="31" spans="3:17" s="34" customFormat="1" ht="15" customHeight="1">
      <c r="C31" s="35"/>
      <c r="D31" s="8"/>
      <c r="E31" s="8"/>
      <c r="F31" s="8"/>
      <c r="G31" s="8"/>
      <c r="H31" s="8"/>
      <c r="I31" s="8"/>
      <c r="J31" s="8"/>
      <c r="K31" s="8"/>
      <c r="L31" s="35"/>
      <c r="M31" s="35"/>
      <c r="N31" s="35"/>
      <c r="O31" s="35"/>
      <c r="P31" s="35"/>
      <c r="Q31" s="102"/>
    </row>
    <row r="32" spans="1:17" s="62" customFormat="1" ht="19.5">
      <c r="A32" s="61" t="s">
        <v>33</v>
      </c>
      <c r="B32" s="62" t="s">
        <v>36</v>
      </c>
      <c r="D32" s="61"/>
      <c r="E32" s="61"/>
      <c r="F32" s="61"/>
      <c r="G32" s="61" t="s">
        <v>34</v>
      </c>
      <c r="I32" s="61"/>
      <c r="J32" s="61"/>
      <c r="K32" s="61"/>
      <c r="M32" s="62" t="s">
        <v>35</v>
      </c>
      <c r="Q32" s="61"/>
    </row>
  </sheetData>
  <mergeCells count="8">
    <mergeCell ref="B22:C22"/>
    <mergeCell ref="B3:P3"/>
    <mergeCell ref="B8:B14"/>
    <mergeCell ref="A1:B1"/>
    <mergeCell ref="A2:B2"/>
    <mergeCell ref="M1:N1"/>
    <mergeCell ref="M2:N2"/>
    <mergeCell ref="B6:C6"/>
  </mergeCells>
  <printOptions/>
  <pageMargins left="0.33" right="0.3" top="0.4" bottom="0.38" header="0.31" footer="0.33"/>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Q32"/>
  <sheetViews>
    <sheetView workbookViewId="0" topLeftCell="C10">
      <selection activeCell="P19" sqref="P19"/>
    </sheetView>
  </sheetViews>
  <sheetFormatPr defaultColWidth="9.00390625" defaultRowHeight="16.5"/>
  <cols>
    <col min="1" max="1" width="11.625" style="0" customWidth="1"/>
    <col min="2" max="2" width="12.625" style="0" customWidth="1"/>
    <col min="3" max="3" width="5.625" style="3" customWidth="1"/>
    <col min="4" max="5" width="9.625" style="2" customWidth="1"/>
    <col min="6" max="11" width="7.50390625" style="2" customWidth="1"/>
    <col min="12" max="12" width="7.50390625" style="3" customWidth="1"/>
    <col min="13" max="13" width="6.75390625" style="3" customWidth="1"/>
    <col min="14" max="14" width="7.375" style="3" customWidth="1"/>
    <col min="15" max="15" width="9.375" style="3" customWidth="1"/>
    <col min="16" max="16" width="7.625" style="3" customWidth="1"/>
    <col min="17" max="17" width="7.625" style="92" customWidth="1"/>
  </cols>
  <sheetData>
    <row r="1" spans="1:17" s="26" customFormat="1" ht="13.5" customHeight="1">
      <c r="A1" s="129" t="s">
        <v>26</v>
      </c>
      <c r="B1" s="129"/>
      <c r="D1" s="27"/>
      <c r="E1" s="27"/>
      <c r="F1" s="27"/>
      <c r="G1" s="27"/>
      <c r="H1" s="27"/>
      <c r="I1" s="27"/>
      <c r="J1" s="27"/>
      <c r="K1" s="27"/>
      <c r="M1" s="130" t="s">
        <v>28</v>
      </c>
      <c r="N1" s="131"/>
      <c r="O1" s="28" t="s">
        <v>29</v>
      </c>
      <c r="P1" s="29"/>
      <c r="Q1" s="89"/>
    </row>
    <row r="2" spans="1:17" s="26" customFormat="1" ht="13.5" customHeight="1">
      <c r="A2" s="129" t="s">
        <v>27</v>
      </c>
      <c r="B2" s="129"/>
      <c r="D2" s="27"/>
      <c r="E2" s="27"/>
      <c r="F2" s="27"/>
      <c r="G2" s="27"/>
      <c r="H2" s="27"/>
      <c r="I2" s="27"/>
      <c r="J2" s="27"/>
      <c r="K2" s="27"/>
      <c r="M2" s="130" t="s">
        <v>25</v>
      </c>
      <c r="N2" s="131"/>
      <c r="O2" s="30" t="s">
        <v>30</v>
      </c>
      <c r="P2" s="31"/>
      <c r="Q2" s="90"/>
    </row>
    <row r="3" spans="2:17" s="1" customFormat="1" ht="48" customHeight="1">
      <c r="B3" s="124" t="s">
        <v>316</v>
      </c>
      <c r="C3" s="125"/>
      <c r="D3" s="125"/>
      <c r="E3" s="125"/>
      <c r="F3" s="125"/>
      <c r="G3" s="125"/>
      <c r="H3" s="125"/>
      <c r="I3" s="125"/>
      <c r="J3" s="125"/>
      <c r="K3" s="125"/>
      <c r="L3" s="125"/>
      <c r="M3" s="125"/>
      <c r="N3" s="125"/>
      <c r="O3" s="125"/>
      <c r="P3" s="125"/>
      <c r="Q3" s="91"/>
    </row>
    <row r="4" ht="18" customHeight="1">
      <c r="A4" s="62" t="s">
        <v>321</v>
      </c>
    </row>
    <row r="5" ht="9.75" customHeight="1">
      <c r="A5" s="23"/>
    </row>
    <row r="6" spans="2:17" s="32" customFormat="1" ht="18" customHeight="1">
      <c r="B6" s="122" t="s">
        <v>322</v>
      </c>
      <c r="C6" s="123"/>
      <c r="D6" s="56" t="s">
        <v>323</v>
      </c>
      <c r="E6" s="56" t="s">
        <v>324</v>
      </c>
      <c r="F6" s="56" t="s">
        <v>325</v>
      </c>
      <c r="G6" s="56" t="s">
        <v>326</v>
      </c>
      <c r="H6" s="56" t="s">
        <v>327</v>
      </c>
      <c r="I6" s="56" t="s">
        <v>328</v>
      </c>
      <c r="J6" s="56" t="s">
        <v>329</v>
      </c>
      <c r="K6" s="57" t="s">
        <v>330</v>
      </c>
      <c r="L6" s="57" t="s">
        <v>331</v>
      </c>
      <c r="M6" s="57" t="s">
        <v>332</v>
      </c>
      <c r="N6" s="57" t="s">
        <v>333</v>
      </c>
      <c r="O6" s="56" t="s">
        <v>334</v>
      </c>
      <c r="P6" s="58" t="s">
        <v>335</v>
      </c>
      <c r="Q6" s="59" t="s">
        <v>336</v>
      </c>
    </row>
    <row r="7" spans="2:17" s="63" customFormat="1" ht="18" customHeight="1">
      <c r="B7" s="88" t="s">
        <v>337</v>
      </c>
      <c r="C7" s="64"/>
      <c r="D7" s="65" t="s">
        <v>338</v>
      </c>
      <c r="E7" s="110">
        <v>160</v>
      </c>
      <c r="F7" s="66">
        <v>93</v>
      </c>
      <c r="G7" s="66">
        <v>205</v>
      </c>
      <c r="H7" s="67">
        <v>168</v>
      </c>
      <c r="I7" s="66">
        <v>186</v>
      </c>
      <c r="J7" s="66">
        <v>153</v>
      </c>
      <c r="K7" s="67">
        <v>156</v>
      </c>
      <c r="L7" s="67">
        <v>163</v>
      </c>
      <c r="M7" s="67">
        <v>149</v>
      </c>
      <c r="N7" s="67" t="s">
        <v>339</v>
      </c>
      <c r="O7" s="67">
        <v>225</v>
      </c>
      <c r="P7" s="67"/>
      <c r="Q7" s="93">
        <v>1856</v>
      </c>
    </row>
    <row r="8" spans="2:17" s="68" customFormat="1" ht="18" customHeight="1">
      <c r="B8" s="126" t="s">
        <v>340</v>
      </c>
      <c r="C8" s="69" t="s">
        <v>341</v>
      </c>
      <c r="D8" s="70" t="s">
        <v>338</v>
      </c>
      <c r="E8" s="71">
        <v>102</v>
      </c>
      <c r="F8" s="71">
        <v>96</v>
      </c>
      <c r="G8" s="71">
        <v>82</v>
      </c>
      <c r="H8" s="72">
        <v>83</v>
      </c>
      <c r="I8" s="71">
        <v>171</v>
      </c>
      <c r="J8" s="71">
        <v>120</v>
      </c>
      <c r="K8" s="72">
        <v>130</v>
      </c>
      <c r="L8" s="72">
        <v>128</v>
      </c>
      <c r="M8" s="72">
        <v>109</v>
      </c>
      <c r="N8" s="72">
        <v>152</v>
      </c>
      <c r="O8" s="72">
        <v>172</v>
      </c>
      <c r="P8" s="72"/>
      <c r="Q8" s="94">
        <f aca="true" t="shared" si="0" ref="Q8:Q13">SUM(E8:P8)</f>
        <v>1345</v>
      </c>
    </row>
    <row r="9" spans="2:17" s="68" customFormat="1" ht="18" customHeight="1">
      <c r="B9" s="127"/>
      <c r="C9" s="73" t="s">
        <v>342</v>
      </c>
      <c r="D9" s="70" t="s">
        <v>338</v>
      </c>
      <c r="E9" s="71">
        <v>4</v>
      </c>
      <c r="F9" s="71">
        <v>1</v>
      </c>
      <c r="G9" s="71">
        <v>6</v>
      </c>
      <c r="H9" s="72">
        <v>0</v>
      </c>
      <c r="I9" s="115">
        <v>2</v>
      </c>
      <c r="J9" s="120">
        <v>3</v>
      </c>
      <c r="K9" s="72">
        <v>6</v>
      </c>
      <c r="L9" s="72">
        <v>6</v>
      </c>
      <c r="M9" s="72">
        <v>3</v>
      </c>
      <c r="N9" s="72">
        <v>4</v>
      </c>
      <c r="O9" s="72">
        <v>1</v>
      </c>
      <c r="P9" s="72"/>
      <c r="Q9" s="94">
        <f t="shared" si="0"/>
        <v>36</v>
      </c>
    </row>
    <row r="10" spans="2:17" s="68" customFormat="1" ht="18" customHeight="1">
      <c r="B10" s="127"/>
      <c r="C10" s="73" t="s">
        <v>343</v>
      </c>
      <c r="D10" s="70" t="s">
        <v>338</v>
      </c>
      <c r="E10" s="71">
        <v>5</v>
      </c>
      <c r="F10" s="71">
        <v>11</v>
      </c>
      <c r="G10" s="71">
        <v>5</v>
      </c>
      <c r="H10" s="72">
        <v>13</v>
      </c>
      <c r="I10" s="71">
        <v>20</v>
      </c>
      <c r="J10" s="119">
        <v>19</v>
      </c>
      <c r="K10" s="72">
        <v>24</v>
      </c>
      <c r="L10" s="74">
        <v>13</v>
      </c>
      <c r="M10" s="72">
        <v>19</v>
      </c>
      <c r="N10" s="118" t="s">
        <v>344</v>
      </c>
      <c r="O10" s="72">
        <v>29</v>
      </c>
      <c r="P10" s="72"/>
      <c r="Q10" s="94">
        <v>171</v>
      </c>
    </row>
    <row r="11" spans="2:17" s="68" customFormat="1" ht="18" customHeight="1">
      <c r="B11" s="127"/>
      <c r="C11" s="73" t="s">
        <v>345</v>
      </c>
      <c r="D11" s="70" t="s">
        <v>338</v>
      </c>
      <c r="E11" s="71">
        <v>1</v>
      </c>
      <c r="F11" s="71">
        <v>0</v>
      </c>
      <c r="G11" s="71">
        <v>0</v>
      </c>
      <c r="H11" s="72">
        <v>4</v>
      </c>
      <c r="I11" s="71">
        <v>2</v>
      </c>
      <c r="J11" s="71">
        <v>2</v>
      </c>
      <c r="K11" s="72">
        <v>1</v>
      </c>
      <c r="L11" s="72">
        <v>2</v>
      </c>
      <c r="M11" s="72">
        <v>1</v>
      </c>
      <c r="N11" s="72">
        <v>2</v>
      </c>
      <c r="O11" s="72">
        <v>3</v>
      </c>
      <c r="P11" s="72"/>
      <c r="Q11" s="94">
        <f t="shared" si="0"/>
        <v>18</v>
      </c>
    </row>
    <row r="12" spans="2:17" s="68" customFormat="1" ht="18" customHeight="1">
      <c r="B12" s="127"/>
      <c r="C12" s="73" t="s">
        <v>346</v>
      </c>
      <c r="D12" s="70" t="s">
        <v>338</v>
      </c>
      <c r="E12" s="71">
        <v>17</v>
      </c>
      <c r="F12" s="71">
        <v>9</v>
      </c>
      <c r="G12" s="71">
        <v>20</v>
      </c>
      <c r="H12" s="72">
        <v>21</v>
      </c>
      <c r="I12" s="71">
        <v>28</v>
      </c>
      <c r="J12" s="71">
        <v>20</v>
      </c>
      <c r="K12" s="72">
        <v>24</v>
      </c>
      <c r="L12" s="72">
        <v>28</v>
      </c>
      <c r="M12" s="72">
        <v>13</v>
      </c>
      <c r="N12" s="72">
        <v>15</v>
      </c>
      <c r="O12" s="72">
        <v>22</v>
      </c>
      <c r="P12" s="72"/>
      <c r="Q12" s="94">
        <f t="shared" si="0"/>
        <v>217</v>
      </c>
    </row>
    <row r="13" spans="2:17" s="68" customFormat="1" ht="18" customHeight="1">
      <c r="B13" s="127"/>
      <c r="C13" s="73" t="s">
        <v>347</v>
      </c>
      <c r="D13" s="70" t="s">
        <v>338</v>
      </c>
      <c r="E13" s="71">
        <v>0</v>
      </c>
      <c r="F13" s="71">
        <v>3</v>
      </c>
      <c r="G13" s="71">
        <v>3</v>
      </c>
      <c r="H13" s="72">
        <v>0</v>
      </c>
      <c r="I13" s="71">
        <v>1</v>
      </c>
      <c r="J13" s="71">
        <v>1</v>
      </c>
      <c r="K13" s="72">
        <v>1</v>
      </c>
      <c r="L13" s="72">
        <v>0</v>
      </c>
      <c r="M13" s="72">
        <v>0</v>
      </c>
      <c r="N13" s="72">
        <v>2</v>
      </c>
      <c r="O13" s="72">
        <v>2</v>
      </c>
      <c r="P13" s="72"/>
      <c r="Q13" s="94">
        <f t="shared" si="0"/>
        <v>13</v>
      </c>
    </row>
    <row r="14" spans="2:17" s="63" customFormat="1" ht="18" customHeight="1">
      <c r="B14" s="128"/>
      <c r="C14" s="75" t="s">
        <v>336</v>
      </c>
      <c r="D14" s="76" t="s">
        <v>338</v>
      </c>
      <c r="E14" s="66">
        <f>SUM(E8:E13)</f>
        <v>129</v>
      </c>
      <c r="F14" s="66">
        <f>SUM(F8:F13)</f>
        <v>120</v>
      </c>
      <c r="G14" s="66">
        <v>116</v>
      </c>
      <c r="H14" s="66">
        <v>121</v>
      </c>
      <c r="I14" s="66">
        <v>224</v>
      </c>
      <c r="J14" s="66">
        <v>165</v>
      </c>
      <c r="K14" s="66">
        <v>186</v>
      </c>
      <c r="L14" s="66">
        <v>177</v>
      </c>
      <c r="M14" s="66">
        <f>SUM(M8:M13)</f>
        <v>145</v>
      </c>
      <c r="N14" s="116" t="s">
        <v>348</v>
      </c>
      <c r="O14" s="66">
        <v>229</v>
      </c>
      <c r="P14" s="66"/>
      <c r="Q14" s="95">
        <v>1800</v>
      </c>
    </row>
    <row r="15" spans="2:17" s="68" customFormat="1" ht="18" customHeight="1">
      <c r="B15" s="82" t="s">
        <v>105</v>
      </c>
      <c r="C15" s="77"/>
      <c r="D15" s="78">
        <v>234</v>
      </c>
      <c r="E15" s="108">
        <f aca="true" t="shared" si="1" ref="E15:M15">D15+E7-E14</f>
        <v>265</v>
      </c>
      <c r="F15" s="108">
        <f t="shared" si="1"/>
        <v>238</v>
      </c>
      <c r="G15" s="108">
        <f t="shared" si="1"/>
        <v>327</v>
      </c>
      <c r="H15" s="108">
        <f t="shared" si="1"/>
        <v>374</v>
      </c>
      <c r="I15" s="108">
        <f t="shared" si="1"/>
        <v>336</v>
      </c>
      <c r="J15" s="108">
        <f t="shared" si="1"/>
        <v>324</v>
      </c>
      <c r="K15" s="108">
        <f t="shared" si="1"/>
        <v>294</v>
      </c>
      <c r="L15" s="108">
        <f t="shared" si="1"/>
        <v>280</v>
      </c>
      <c r="M15" s="108">
        <f t="shared" si="1"/>
        <v>284</v>
      </c>
      <c r="N15" s="117" t="s">
        <v>349</v>
      </c>
      <c r="O15" s="108">
        <v>290</v>
      </c>
      <c r="P15" s="108"/>
      <c r="Q15" s="80">
        <f>O15</f>
        <v>290</v>
      </c>
    </row>
    <row r="16" spans="2:17" s="68" customFormat="1" ht="18" customHeight="1">
      <c r="B16" s="82" t="s">
        <v>350</v>
      </c>
      <c r="C16" s="77"/>
      <c r="D16" s="81" t="s">
        <v>351</v>
      </c>
      <c r="E16" s="78">
        <v>530</v>
      </c>
      <c r="F16" s="78">
        <v>375</v>
      </c>
      <c r="G16" s="78">
        <v>415</v>
      </c>
      <c r="H16" s="79">
        <v>509</v>
      </c>
      <c r="I16" s="78">
        <v>730</v>
      </c>
      <c r="J16" s="78">
        <v>376</v>
      </c>
      <c r="K16" s="79">
        <v>736</v>
      </c>
      <c r="L16" s="108">
        <v>534</v>
      </c>
      <c r="M16" s="79">
        <v>573</v>
      </c>
      <c r="N16" s="79">
        <v>525</v>
      </c>
      <c r="O16" s="79">
        <v>554</v>
      </c>
      <c r="P16" s="79"/>
      <c r="Q16" s="95">
        <f>SUM(E16:P16)</f>
        <v>5857</v>
      </c>
    </row>
    <row r="17" spans="2:17" ht="3.75" customHeight="1">
      <c r="B17" s="17"/>
      <c r="C17" s="18"/>
      <c r="D17" s="19"/>
      <c r="E17" s="104"/>
      <c r="F17" s="104"/>
      <c r="G17" s="104"/>
      <c r="H17" s="15"/>
      <c r="I17" s="104"/>
      <c r="J17" s="104"/>
      <c r="K17" s="15"/>
      <c r="L17" s="15"/>
      <c r="M17" s="15"/>
      <c r="N17" s="15"/>
      <c r="O17" s="15"/>
      <c r="P17" s="15"/>
      <c r="Q17" s="96"/>
    </row>
    <row r="18" spans="2:17" ht="15" customHeight="1">
      <c r="B18" s="22" t="s">
        <v>352</v>
      </c>
      <c r="D18" s="16"/>
      <c r="K18" s="12"/>
      <c r="L18" s="13"/>
      <c r="M18" s="13"/>
      <c r="N18" s="13"/>
      <c r="Q18" s="97"/>
    </row>
    <row r="19" spans="1:17" s="6" customFormat="1" ht="12" customHeight="1">
      <c r="A19" s="20"/>
      <c r="B19" s="114" t="s">
        <v>353</v>
      </c>
      <c r="C19" s="105"/>
      <c r="D19" s="104"/>
      <c r="E19" s="104"/>
      <c r="F19" s="104"/>
      <c r="G19" s="104"/>
      <c r="H19" s="104"/>
      <c r="I19" s="104"/>
      <c r="J19" s="104"/>
      <c r="K19" s="104"/>
      <c r="L19" s="105"/>
      <c r="M19" s="105"/>
      <c r="N19" s="105"/>
      <c r="O19" s="105"/>
      <c r="P19" s="105"/>
      <c r="Q19" s="98"/>
    </row>
    <row r="20" spans="1:17" ht="18" customHeight="1">
      <c r="A20" s="62" t="s">
        <v>354</v>
      </c>
      <c r="Q20" s="97"/>
    </row>
    <row r="21" spans="1:17" ht="9.75" customHeight="1">
      <c r="A21" s="23"/>
      <c r="Q21" s="97"/>
    </row>
    <row r="22" spans="1:17" s="32" customFormat="1" ht="18" customHeight="1">
      <c r="A22" s="33"/>
      <c r="B22" s="122" t="s">
        <v>355</v>
      </c>
      <c r="C22" s="123"/>
      <c r="D22" s="56" t="s">
        <v>356</v>
      </c>
      <c r="E22" s="56" t="s">
        <v>357</v>
      </c>
      <c r="F22" s="56" t="s">
        <v>358</v>
      </c>
      <c r="G22" s="56" t="s">
        <v>359</v>
      </c>
      <c r="H22" s="56" t="s">
        <v>360</v>
      </c>
      <c r="I22" s="56" t="s">
        <v>361</v>
      </c>
      <c r="J22" s="56" t="s">
        <v>362</v>
      </c>
      <c r="K22" s="56" t="s">
        <v>363</v>
      </c>
      <c r="L22" s="56" t="s">
        <v>364</v>
      </c>
      <c r="M22" s="56" t="s">
        <v>365</v>
      </c>
      <c r="N22" s="56" t="s">
        <v>366</v>
      </c>
      <c r="O22" s="56" t="s">
        <v>367</v>
      </c>
      <c r="P22" s="56" t="s">
        <v>368</v>
      </c>
      <c r="Q22" s="60" t="s">
        <v>369</v>
      </c>
    </row>
    <row r="23" spans="1:17" ht="18" customHeight="1">
      <c r="A23" s="24"/>
      <c r="B23" s="86" t="s">
        <v>370</v>
      </c>
      <c r="C23" s="9"/>
      <c r="D23" s="36" t="s">
        <v>371</v>
      </c>
      <c r="E23" s="37">
        <v>192</v>
      </c>
      <c r="F23" s="37">
        <v>128</v>
      </c>
      <c r="G23" s="37">
        <v>211</v>
      </c>
      <c r="H23" s="113">
        <v>166</v>
      </c>
      <c r="I23" s="37">
        <v>221</v>
      </c>
      <c r="J23" s="37">
        <v>151</v>
      </c>
      <c r="K23" s="37">
        <v>217</v>
      </c>
      <c r="L23" s="37">
        <v>193</v>
      </c>
      <c r="M23" s="37">
        <v>193</v>
      </c>
      <c r="N23" s="37">
        <v>228</v>
      </c>
      <c r="O23" s="38">
        <v>252</v>
      </c>
      <c r="P23" s="39"/>
      <c r="Q23" s="99">
        <f>SUM(E23:P23)</f>
        <v>2152</v>
      </c>
    </row>
    <row r="24" spans="1:17" ht="18" customHeight="1">
      <c r="A24" s="103" t="s">
        <v>372</v>
      </c>
      <c r="B24" s="87" t="s">
        <v>115</v>
      </c>
      <c r="C24" s="10"/>
      <c r="D24" s="40" t="s">
        <v>373</v>
      </c>
      <c r="E24" s="41">
        <v>190</v>
      </c>
      <c r="F24" s="111">
        <v>144</v>
      </c>
      <c r="G24" s="41">
        <v>202</v>
      </c>
      <c r="H24" s="111">
        <v>178</v>
      </c>
      <c r="I24" s="41">
        <v>236</v>
      </c>
      <c r="J24" s="41">
        <v>153</v>
      </c>
      <c r="K24" s="41">
        <v>170</v>
      </c>
      <c r="L24" s="41">
        <v>204</v>
      </c>
      <c r="M24" s="41">
        <v>176</v>
      </c>
      <c r="N24" s="41">
        <v>205</v>
      </c>
      <c r="O24" s="42">
        <v>218</v>
      </c>
      <c r="P24" s="43"/>
      <c r="Q24" s="99">
        <f>SUM(E24:P24)</f>
        <v>2076</v>
      </c>
    </row>
    <row r="25" spans="1:17" ht="18" customHeight="1">
      <c r="A25" s="103" t="s">
        <v>23</v>
      </c>
      <c r="B25" s="83" t="s">
        <v>374</v>
      </c>
      <c r="C25" s="10"/>
      <c r="D25" s="44">
        <v>101</v>
      </c>
      <c r="E25" s="45">
        <f aca="true" t="shared" si="2" ref="E25:M25">SUM(D25+E23-E24)</f>
        <v>103</v>
      </c>
      <c r="F25" s="109">
        <f t="shared" si="2"/>
        <v>87</v>
      </c>
      <c r="G25" s="109">
        <f t="shared" si="2"/>
        <v>96</v>
      </c>
      <c r="H25" s="109">
        <f t="shared" si="2"/>
        <v>84</v>
      </c>
      <c r="I25" s="109">
        <f t="shared" si="2"/>
        <v>69</v>
      </c>
      <c r="J25" s="109">
        <f t="shared" si="2"/>
        <v>67</v>
      </c>
      <c r="K25" s="109">
        <f t="shared" si="2"/>
        <v>114</v>
      </c>
      <c r="L25" s="109">
        <f t="shared" si="2"/>
        <v>103</v>
      </c>
      <c r="M25" s="109">
        <f t="shared" si="2"/>
        <v>120</v>
      </c>
      <c r="N25" s="45">
        <v>143</v>
      </c>
      <c r="O25" s="45">
        <v>177</v>
      </c>
      <c r="P25" s="45"/>
      <c r="Q25" s="46">
        <f>O25</f>
        <v>177</v>
      </c>
    </row>
    <row r="26" spans="1:17" ht="18" customHeight="1" thickBot="1">
      <c r="A26" s="25"/>
      <c r="B26" s="84" t="s">
        <v>375</v>
      </c>
      <c r="C26" s="14"/>
      <c r="D26" s="47" t="s">
        <v>376</v>
      </c>
      <c r="E26" s="48">
        <v>2587</v>
      </c>
      <c r="F26" s="48">
        <v>1866</v>
      </c>
      <c r="G26" s="48">
        <v>3276</v>
      </c>
      <c r="H26" s="48">
        <v>3000</v>
      </c>
      <c r="I26" s="48">
        <v>3200</v>
      </c>
      <c r="J26" s="48">
        <v>2676</v>
      </c>
      <c r="K26" s="48">
        <v>2033</v>
      </c>
      <c r="L26" s="48">
        <v>3185</v>
      </c>
      <c r="M26" s="48">
        <v>2563</v>
      </c>
      <c r="N26" s="48">
        <v>3019</v>
      </c>
      <c r="O26" s="49">
        <v>2319</v>
      </c>
      <c r="P26" s="50"/>
      <c r="Q26" s="100">
        <f>SUM(E26:P26)</f>
        <v>29724</v>
      </c>
    </row>
    <row r="27" spans="1:17" ht="18" customHeight="1" thickTop="1">
      <c r="A27" s="24"/>
      <c r="B27" s="86" t="s">
        <v>377</v>
      </c>
      <c r="C27" s="10"/>
      <c r="D27" s="40" t="s">
        <v>373</v>
      </c>
      <c r="E27" s="41">
        <v>37</v>
      </c>
      <c r="F27" s="41">
        <v>28</v>
      </c>
      <c r="G27" s="41">
        <v>40</v>
      </c>
      <c r="H27" s="111">
        <v>50</v>
      </c>
      <c r="I27" s="41">
        <v>43</v>
      </c>
      <c r="J27" s="41">
        <v>31</v>
      </c>
      <c r="K27" s="41">
        <v>43</v>
      </c>
      <c r="L27" s="41">
        <v>48</v>
      </c>
      <c r="M27" s="41">
        <v>48</v>
      </c>
      <c r="N27" s="41">
        <v>59</v>
      </c>
      <c r="O27" s="42">
        <v>63</v>
      </c>
      <c r="P27" s="51"/>
      <c r="Q27" s="99">
        <f>SUM(E27:P27)</f>
        <v>490</v>
      </c>
    </row>
    <row r="28" spans="1:17" ht="18" customHeight="1">
      <c r="A28" s="103" t="s">
        <v>378</v>
      </c>
      <c r="B28" s="86" t="s">
        <v>379</v>
      </c>
      <c r="C28" s="10"/>
      <c r="D28" s="40" t="s">
        <v>376</v>
      </c>
      <c r="E28" s="41">
        <v>47</v>
      </c>
      <c r="F28" s="41">
        <v>23</v>
      </c>
      <c r="G28" s="41">
        <v>46</v>
      </c>
      <c r="H28" s="111">
        <v>40</v>
      </c>
      <c r="I28" s="111">
        <v>49</v>
      </c>
      <c r="J28" s="41">
        <v>37</v>
      </c>
      <c r="K28" s="41">
        <v>34</v>
      </c>
      <c r="L28" s="41">
        <v>42</v>
      </c>
      <c r="M28" s="41">
        <v>57</v>
      </c>
      <c r="N28" s="41">
        <v>49</v>
      </c>
      <c r="O28" s="42">
        <v>70</v>
      </c>
      <c r="P28" s="51"/>
      <c r="Q28" s="99">
        <f>SUM(E28:P28)</f>
        <v>494</v>
      </c>
    </row>
    <row r="29" spans="1:17" ht="18" customHeight="1">
      <c r="A29" s="103" t="s">
        <v>23</v>
      </c>
      <c r="B29" s="83" t="s">
        <v>380</v>
      </c>
      <c r="C29" s="10"/>
      <c r="D29" s="112">
        <v>17</v>
      </c>
      <c r="E29" s="45">
        <f>D29+E27-E28</f>
        <v>7</v>
      </c>
      <c r="F29" s="45">
        <f>E29+F27-F28</f>
        <v>12</v>
      </c>
      <c r="G29" s="109">
        <f>F29+G27-G28</f>
        <v>6</v>
      </c>
      <c r="H29" s="109">
        <f>G29+H27-H28</f>
        <v>16</v>
      </c>
      <c r="I29" s="121">
        <v>10</v>
      </c>
      <c r="J29" s="45">
        <v>4</v>
      </c>
      <c r="K29" s="45">
        <v>13</v>
      </c>
      <c r="L29" s="45">
        <v>19</v>
      </c>
      <c r="M29" s="45">
        <f>L29+M27-M28</f>
        <v>10</v>
      </c>
      <c r="N29" s="45">
        <f>M29+N27-N28</f>
        <v>20</v>
      </c>
      <c r="O29" s="45">
        <v>13</v>
      </c>
      <c r="P29" s="45"/>
      <c r="Q29" s="46">
        <f>O29</f>
        <v>13</v>
      </c>
    </row>
    <row r="30" spans="2:17" ht="18" customHeight="1">
      <c r="B30" s="85" t="s">
        <v>381</v>
      </c>
      <c r="C30" s="11"/>
      <c r="D30" s="52" t="s">
        <v>37</v>
      </c>
      <c r="E30" s="53">
        <v>225</v>
      </c>
      <c r="F30" s="53">
        <v>104</v>
      </c>
      <c r="G30" s="53">
        <v>249</v>
      </c>
      <c r="H30" s="53">
        <v>286</v>
      </c>
      <c r="I30" s="53">
        <v>346</v>
      </c>
      <c r="J30" s="53">
        <v>312</v>
      </c>
      <c r="K30" s="53">
        <v>269</v>
      </c>
      <c r="L30" s="53">
        <v>305</v>
      </c>
      <c r="M30" s="53">
        <v>670</v>
      </c>
      <c r="N30" s="53">
        <v>381</v>
      </c>
      <c r="O30" s="54">
        <v>609</v>
      </c>
      <c r="P30" s="55"/>
      <c r="Q30" s="101">
        <f>SUM(E30:P30)</f>
        <v>3756</v>
      </c>
    </row>
    <row r="31" spans="3:17" s="34" customFormat="1" ht="15" customHeight="1">
      <c r="C31" s="106"/>
      <c r="D31" s="107"/>
      <c r="E31" s="107"/>
      <c r="F31" s="107"/>
      <c r="G31" s="107"/>
      <c r="H31" s="107"/>
      <c r="I31" s="107"/>
      <c r="J31" s="107"/>
      <c r="K31" s="107"/>
      <c r="L31" s="106"/>
      <c r="M31" s="106"/>
      <c r="N31" s="106"/>
      <c r="O31" s="106"/>
      <c r="P31" s="106"/>
      <c r="Q31" s="102"/>
    </row>
    <row r="32" spans="1:17" s="62" customFormat="1" ht="19.5">
      <c r="A32" s="61" t="s">
        <v>382</v>
      </c>
      <c r="B32" s="62" t="s">
        <v>383</v>
      </c>
      <c r="D32" s="61"/>
      <c r="E32" s="61"/>
      <c r="F32" s="61"/>
      <c r="G32" s="61" t="s">
        <v>384</v>
      </c>
      <c r="I32" s="61"/>
      <c r="J32" s="61"/>
      <c r="K32" s="61"/>
      <c r="M32" s="62" t="s">
        <v>385</v>
      </c>
      <c r="Q32" s="61"/>
    </row>
  </sheetData>
  <mergeCells count="8">
    <mergeCell ref="B22:C22"/>
    <mergeCell ref="B3:P3"/>
    <mergeCell ref="B8:B14"/>
    <mergeCell ref="A1:B1"/>
    <mergeCell ref="A2:B2"/>
    <mergeCell ref="M1:N1"/>
    <mergeCell ref="M2:N2"/>
    <mergeCell ref="B6:C6"/>
  </mergeCells>
  <printOptions/>
  <pageMargins left="0.28" right="0.27" top="0.4" bottom="0.38" header="0.31" footer="0.33"/>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Q34"/>
  <sheetViews>
    <sheetView tabSelected="1" workbookViewId="0" topLeftCell="C1">
      <selection activeCell="M22" sqref="M22"/>
    </sheetView>
  </sheetViews>
  <sheetFormatPr defaultColWidth="9.00390625" defaultRowHeight="16.5"/>
  <cols>
    <col min="1" max="1" width="11.625" style="0" customWidth="1"/>
    <col min="2" max="2" width="12.625" style="0" customWidth="1"/>
    <col min="3" max="3" width="5.625" style="3" customWidth="1"/>
    <col min="4" max="5" width="9.625" style="2" customWidth="1"/>
    <col min="6" max="11" width="7.50390625" style="2" customWidth="1"/>
    <col min="12" max="12" width="7.50390625" style="3" customWidth="1"/>
    <col min="13" max="13" width="6.75390625" style="3" customWidth="1"/>
    <col min="14" max="14" width="7.375" style="3" customWidth="1"/>
    <col min="15" max="15" width="9.625" style="3" customWidth="1"/>
    <col min="16" max="16" width="7.625" style="3" customWidth="1"/>
    <col min="17" max="17" width="7.75390625" style="92" customWidth="1"/>
  </cols>
  <sheetData>
    <row r="1" spans="1:17" s="26" customFormat="1" ht="13.5" customHeight="1">
      <c r="A1" s="129" t="s">
        <v>250</v>
      </c>
      <c r="B1" s="129"/>
      <c r="D1" s="27"/>
      <c r="E1" s="27"/>
      <c r="F1" s="27"/>
      <c r="G1" s="27"/>
      <c r="H1" s="27"/>
      <c r="I1" s="27"/>
      <c r="J1" s="27"/>
      <c r="K1" s="27"/>
      <c r="M1" s="130" t="s">
        <v>251</v>
      </c>
      <c r="N1" s="131"/>
      <c r="O1" s="28" t="s">
        <v>252</v>
      </c>
      <c r="P1" s="29"/>
      <c r="Q1" s="89"/>
    </row>
    <row r="2" spans="1:17" s="26" customFormat="1" ht="13.5" customHeight="1">
      <c r="A2" s="129" t="s">
        <v>253</v>
      </c>
      <c r="B2" s="129"/>
      <c r="D2" s="27"/>
      <c r="E2" s="27"/>
      <c r="F2" s="27"/>
      <c r="G2" s="27"/>
      <c r="H2" s="27"/>
      <c r="I2" s="27"/>
      <c r="J2" s="27"/>
      <c r="K2" s="27"/>
      <c r="M2" s="130" t="s">
        <v>254</v>
      </c>
      <c r="N2" s="131"/>
      <c r="O2" s="30" t="s">
        <v>255</v>
      </c>
      <c r="P2" s="31"/>
      <c r="Q2" s="90"/>
    </row>
    <row r="3" spans="2:17" s="1" customFormat="1" ht="46.5" customHeight="1">
      <c r="B3" s="124" t="s">
        <v>317</v>
      </c>
      <c r="C3" s="125"/>
      <c r="D3" s="125"/>
      <c r="E3" s="125"/>
      <c r="F3" s="125"/>
      <c r="G3" s="125"/>
      <c r="H3" s="125"/>
      <c r="I3" s="125"/>
      <c r="J3" s="125"/>
      <c r="K3" s="125"/>
      <c r="L3" s="125"/>
      <c r="M3" s="125"/>
      <c r="N3" s="125"/>
      <c r="O3" s="125"/>
      <c r="P3" s="125"/>
      <c r="Q3" s="91"/>
    </row>
    <row r="4" ht="15.75" customHeight="1">
      <c r="A4" s="62" t="s">
        <v>256</v>
      </c>
    </row>
    <row r="5" ht="3" customHeight="1">
      <c r="A5" s="23"/>
    </row>
    <row r="6" spans="2:17" s="32" customFormat="1" ht="18" customHeight="1">
      <c r="B6" s="122" t="s">
        <v>257</v>
      </c>
      <c r="C6" s="123"/>
      <c r="D6" s="56" t="s">
        <v>258</v>
      </c>
      <c r="E6" s="56" t="s">
        <v>259</v>
      </c>
      <c r="F6" s="56" t="s">
        <v>260</v>
      </c>
      <c r="G6" s="56" t="s">
        <v>261</v>
      </c>
      <c r="H6" s="56" t="s">
        <v>262</v>
      </c>
      <c r="I6" s="56" t="s">
        <v>263</v>
      </c>
      <c r="J6" s="56" t="s">
        <v>264</v>
      </c>
      <c r="K6" s="57" t="s">
        <v>265</v>
      </c>
      <c r="L6" s="57" t="s">
        <v>266</v>
      </c>
      <c r="M6" s="57" t="s">
        <v>267</v>
      </c>
      <c r="N6" s="57" t="s">
        <v>268</v>
      </c>
      <c r="O6" s="56" t="s">
        <v>269</v>
      </c>
      <c r="P6" s="58" t="s">
        <v>270</v>
      </c>
      <c r="Q6" s="59" t="s">
        <v>271</v>
      </c>
    </row>
    <row r="7" spans="2:17" s="63" customFormat="1" ht="18" customHeight="1">
      <c r="B7" s="88" t="s">
        <v>272</v>
      </c>
      <c r="C7" s="64"/>
      <c r="D7" s="65" t="s">
        <v>273</v>
      </c>
      <c r="E7" s="110">
        <v>160</v>
      </c>
      <c r="F7" s="66">
        <v>93</v>
      </c>
      <c r="G7" s="66">
        <v>205</v>
      </c>
      <c r="H7" s="67">
        <v>168</v>
      </c>
      <c r="I7" s="66">
        <v>186</v>
      </c>
      <c r="J7" s="66">
        <v>153</v>
      </c>
      <c r="K7" s="67">
        <v>156</v>
      </c>
      <c r="L7" s="67">
        <v>163</v>
      </c>
      <c r="M7" s="67">
        <v>149</v>
      </c>
      <c r="N7" s="67">
        <v>198</v>
      </c>
      <c r="O7" s="67" t="s">
        <v>318</v>
      </c>
      <c r="P7" s="67">
        <v>195</v>
      </c>
      <c r="Q7" s="93">
        <v>2050</v>
      </c>
    </row>
    <row r="8" spans="2:17" s="68" customFormat="1" ht="18" customHeight="1">
      <c r="B8" s="126" t="s">
        <v>274</v>
      </c>
      <c r="C8" s="69" t="s">
        <v>275</v>
      </c>
      <c r="D8" s="70" t="s">
        <v>273</v>
      </c>
      <c r="E8" s="71">
        <v>102</v>
      </c>
      <c r="F8" s="71">
        <v>96</v>
      </c>
      <c r="G8" s="71">
        <v>82</v>
      </c>
      <c r="H8" s="72">
        <v>83</v>
      </c>
      <c r="I8" s="71">
        <v>171</v>
      </c>
      <c r="J8" s="71">
        <v>120</v>
      </c>
      <c r="K8" s="72">
        <v>130</v>
      </c>
      <c r="L8" s="72">
        <v>128</v>
      </c>
      <c r="M8" s="72">
        <v>109</v>
      </c>
      <c r="N8" s="72">
        <v>152</v>
      </c>
      <c r="O8" s="72">
        <v>172</v>
      </c>
      <c r="P8" s="72">
        <v>150</v>
      </c>
      <c r="Q8" s="94">
        <f aca="true" t="shared" si="0" ref="Q8:Q13">SUM(E8:P8)</f>
        <v>1495</v>
      </c>
    </row>
    <row r="9" spans="2:17" s="68" customFormat="1" ht="18" customHeight="1">
      <c r="B9" s="127"/>
      <c r="C9" s="73" t="s">
        <v>276</v>
      </c>
      <c r="D9" s="70" t="s">
        <v>273</v>
      </c>
      <c r="E9" s="71">
        <v>4</v>
      </c>
      <c r="F9" s="71">
        <v>1</v>
      </c>
      <c r="G9" s="71">
        <v>6</v>
      </c>
      <c r="H9" s="72">
        <v>0</v>
      </c>
      <c r="I9" s="115">
        <v>2</v>
      </c>
      <c r="J9" s="120">
        <v>3</v>
      </c>
      <c r="K9" s="72">
        <v>6</v>
      </c>
      <c r="L9" s="72">
        <v>6</v>
      </c>
      <c r="M9" s="72">
        <v>3</v>
      </c>
      <c r="N9" s="72">
        <v>4</v>
      </c>
      <c r="O9" s="72">
        <v>1</v>
      </c>
      <c r="P9" s="72">
        <v>3</v>
      </c>
      <c r="Q9" s="94">
        <f t="shared" si="0"/>
        <v>39</v>
      </c>
    </row>
    <row r="10" spans="2:17" s="68" customFormat="1" ht="18" customHeight="1">
      <c r="B10" s="127"/>
      <c r="C10" s="73" t="s">
        <v>277</v>
      </c>
      <c r="D10" s="70" t="s">
        <v>273</v>
      </c>
      <c r="E10" s="71">
        <v>5</v>
      </c>
      <c r="F10" s="71">
        <v>11</v>
      </c>
      <c r="G10" s="71">
        <v>5</v>
      </c>
      <c r="H10" s="72">
        <v>13</v>
      </c>
      <c r="I10" s="71">
        <v>20</v>
      </c>
      <c r="J10" s="119">
        <v>19</v>
      </c>
      <c r="K10" s="72">
        <v>24</v>
      </c>
      <c r="L10" s="74">
        <v>13</v>
      </c>
      <c r="M10" s="72">
        <v>19</v>
      </c>
      <c r="N10" s="118">
        <v>13</v>
      </c>
      <c r="O10" s="72">
        <v>29</v>
      </c>
      <c r="P10" s="72">
        <v>17</v>
      </c>
      <c r="Q10" s="94">
        <f t="shared" si="0"/>
        <v>188</v>
      </c>
    </row>
    <row r="11" spans="2:17" s="68" customFormat="1" ht="18" customHeight="1">
      <c r="B11" s="127"/>
      <c r="C11" s="73" t="s">
        <v>278</v>
      </c>
      <c r="D11" s="70" t="s">
        <v>273</v>
      </c>
      <c r="E11" s="71">
        <v>1</v>
      </c>
      <c r="F11" s="71">
        <v>0</v>
      </c>
      <c r="G11" s="71">
        <v>0</v>
      </c>
      <c r="H11" s="72">
        <v>4</v>
      </c>
      <c r="I11" s="71">
        <v>2</v>
      </c>
      <c r="J11" s="71">
        <v>2</v>
      </c>
      <c r="K11" s="72">
        <v>1</v>
      </c>
      <c r="L11" s="72">
        <v>2</v>
      </c>
      <c r="M11" s="72">
        <v>1</v>
      </c>
      <c r="N11" s="72">
        <v>2</v>
      </c>
      <c r="O11" s="72">
        <v>3</v>
      </c>
      <c r="P11" s="72">
        <v>2</v>
      </c>
      <c r="Q11" s="94">
        <f t="shared" si="0"/>
        <v>20</v>
      </c>
    </row>
    <row r="12" spans="2:17" s="68" customFormat="1" ht="18" customHeight="1">
      <c r="B12" s="127"/>
      <c r="C12" s="73" t="s">
        <v>279</v>
      </c>
      <c r="D12" s="70" t="s">
        <v>273</v>
      </c>
      <c r="E12" s="71">
        <v>17</v>
      </c>
      <c r="F12" s="71">
        <v>9</v>
      </c>
      <c r="G12" s="71">
        <v>20</v>
      </c>
      <c r="H12" s="72">
        <v>21</v>
      </c>
      <c r="I12" s="71">
        <v>28</v>
      </c>
      <c r="J12" s="71">
        <v>20</v>
      </c>
      <c r="K12" s="72">
        <v>24</v>
      </c>
      <c r="L12" s="72">
        <v>28</v>
      </c>
      <c r="M12" s="72">
        <v>13</v>
      </c>
      <c r="N12" s="72">
        <v>15</v>
      </c>
      <c r="O12" s="72">
        <v>22</v>
      </c>
      <c r="P12" s="72">
        <v>20</v>
      </c>
      <c r="Q12" s="94">
        <f t="shared" si="0"/>
        <v>237</v>
      </c>
    </row>
    <row r="13" spans="2:17" s="68" customFormat="1" ht="18" customHeight="1">
      <c r="B13" s="127"/>
      <c r="C13" s="73" t="s">
        <v>280</v>
      </c>
      <c r="D13" s="70" t="s">
        <v>273</v>
      </c>
      <c r="E13" s="71">
        <v>0</v>
      </c>
      <c r="F13" s="71">
        <v>3</v>
      </c>
      <c r="G13" s="71">
        <v>3</v>
      </c>
      <c r="H13" s="72">
        <v>0</v>
      </c>
      <c r="I13" s="71">
        <v>1</v>
      </c>
      <c r="J13" s="71">
        <v>1</v>
      </c>
      <c r="K13" s="72">
        <v>1</v>
      </c>
      <c r="L13" s="72">
        <v>0</v>
      </c>
      <c r="M13" s="72">
        <v>0</v>
      </c>
      <c r="N13" s="72">
        <v>2</v>
      </c>
      <c r="O13" s="72">
        <v>2</v>
      </c>
      <c r="P13" s="72">
        <v>1</v>
      </c>
      <c r="Q13" s="94">
        <f t="shared" si="0"/>
        <v>14</v>
      </c>
    </row>
    <row r="14" spans="2:17" s="63" customFormat="1" ht="18" customHeight="1">
      <c r="B14" s="128"/>
      <c r="C14" s="75" t="s">
        <v>271</v>
      </c>
      <c r="D14" s="76" t="s">
        <v>273</v>
      </c>
      <c r="E14" s="66">
        <f>SUM(E8:E13)</f>
        <v>129</v>
      </c>
      <c r="F14" s="66">
        <f>SUM(F8:F13)</f>
        <v>120</v>
      </c>
      <c r="G14" s="66">
        <v>116</v>
      </c>
      <c r="H14" s="66">
        <v>121</v>
      </c>
      <c r="I14" s="66">
        <v>224</v>
      </c>
      <c r="J14" s="66">
        <v>165</v>
      </c>
      <c r="K14" s="66">
        <v>186</v>
      </c>
      <c r="L14" s="66">
        <v>177</v>
      </c>
      <c r="M14" s="66">
        <f>SUM(M8:M13)</f>
        <v>145</v>
      </c>
      <c r="N14" s="116">
        <v>188</v>
      </c>
      <c r="O14" s="66">
        <v>229</v>
      </c>
      <c r="P14" s="66">
        <f>SUM(P8:P13)</f>
        <v>193</v>
      </c>
      <c r="Q14" s="95">
        <f>SUM(Q8:Q13)</f>
        <v>1993</v>
      </c>
    </row>
    <row r="15" spans="2:17" s="68" customFormat="1" ht="18" customHeight="1">
      <c r="B15" s="82" t="s">
        <v>281</v>
      </c>
      <c r="C15" s="77"/>
      <c r="D15" s="78">
        <v>234</v>
      </c>
      <c r="E15" s="108">
        <f aca="true" t="shared" si="1" ref="E15:M15">D15+E7-E14</f>
        <v>265</v>
      </c>
      <c r="F15" s="108">
        <f t="shared" si="1"/>
        <v>238</v>
      </c>
      <c r="G15" s="108">
        <f t="shared" si="1"/>
        <v>327</v>
      </c>
      <c r="H15" s="108">
        <f t="shared" si="1"/>
        <v>374</v>
      </c>
      <c r="I15" s="108">
        <f t="shared" si="1"/>
        <v>336</v>
      </c>
      <c r="J15" s="108">
        <f t="shared" si="1"/>
        <v>324</v>
      </c>
      <c r="K15" s="108">
        <f t="shared" si="1"/>
        <v>294</v>
      </c>
      <c r="L15" s="108">
        <f t="shared" si="1"/>
        <v>280</v>
      </c>
      <c r="M15" s="108">
        <f t="shared" si="1"/>
        <v>284</v>
      </c>
      <c r="N15" s="117">
        <v>294</v>
      </c>
      <c r="O15" s="108" t="s">
        <v>319</v>
      </c>
      <c r="P15" s="108">
        <v>291</v>
      </c>
      <c r="Q15" s="80">
        <f>P15</f>
        <v>291</v>
      </c>
    </row>
    <row r="16" spans="2:17" s="68" customFormat="1" ht="18" customHeight="1">
      <c r="B16" s="82" t="s">
        <v>282</v>
      </c>
      <c r="C16" s="77"/>
      <c r="D16" s="81" t="s">
        <v>273</v>
      </c>
      <c r="E16" s="78">
        <v>530</v>
      </c>
      <c r="F16" s="78">
        <v>375</v>
      </c>
      <c r="G16" s="78">
        <v>415</v>
      </c>
      <c r="H16" s="79">
        <v>509</v>
      </c>
      <c r="I16" s="78">
        <v>730</v>
      </c>
      <c r="J16" s="78">
        <v>376</v>
      </c>
      <c r="K16" s="79">
        <v>736</v>
      </c>
      <c r="L16" s="108">
        <v>534</v>
      </c>
      <c r="M16" s="79">
        <v>573</v>
      </c>
      <c r="N16" s="79">
        <v>525</v>
      </c>
      <c r="O16" s="79">
        <v>554</v>
      </c>
      <c r="P16" s="79">
        <v>446</v>
      </c>
      <c r="Q16" s="95">
        <f>SUM(E16:P16)</f>
        <v>6303</v>
      </c>
    </row>
    <row r="17" spans="2:17" ht="3.75" customHeight="1">
      <c r="B17" s="17"/>
      <c r="C17" s="18"/>
      <c r="D17" s="19"/>
      <c r="E17" s="104"/>
      <c r="F17" s="104"/>
      <c r="G17" s="104"/>
      <c r="H17" s="15"/>
      <c r="I17" s="104"/>
      <c r="J17" s="104"/>
      <c r="K17" s="15"/>
      <c r="L17" s="15"/>
      <c r="M17" s="15"/>
      <c r="N17" s="15"/>
      <c r="O17" s="15"/>
      <c r="P17" s="15"/>
      <c r="Q17" s="96"/>
    </row>
    <row r="18" spans="2:17" ht="12" customHeight="1">
      <c r="B18" s="22" t="s">
        <v>283</v>
      </c>
      <c r="D18" s="16"/>
      <c r="K18" s="12"/>
      <c r="L18" s="13"/>
      <c r="M18" s="13"/>
      <c r="N18" s="13"/>
      <c r="Q18" s="97"/>
    </row>
    <row r="19" spans="1:17" s="6" customFormat="1" ht="12" customHeight="1">
      <c r="A19" s="20"/>
      <c r="B19" s="114" t="s">
        <v>386</v>
      </c>
      <c r="C19" s="105"/>
      <c r="D19" s="104"/>
      <c r="E19" s="104"/>
      <c r="F19" s="104"/>
      <c r="G19" s="104"/>
      <c r="H19" s="104"/>
      <c r="I19" s="104"/>
      <c r="J19" s="104"/>
      <c r="K19" s="104"/>
      <c r="L19" s="105"/>
      <c r="M19" s="105"/>
      <c r="N19" s="105"/>
      <c r="O19" s="105"/>
      <c r="P19" s="105"/>
      <c r="Q19" s="98"/>
    </row>
    <row r="20" spans="1:17" s="6" customFormat="1" ht="12" customHeight="1">
      <c r="A20" s="20"/>
      <c r="B20" s="134" t="s">
        <v>387</v>
      </c>
      <c r="C20" s="105"/>
      <c r="D20" s="104"/>
      <c r="E20" s="104"/>
      <c r="F20" s="104"/>
      <c r="G20" s="104"/>
      <c r="H20" s="104"/>
      <c r="I20" s="104"/>
      <c r="J20" s="104"/>
      <c r="K20" s="104"/>
      <c r="L20" s="105"/>
      <c r="M20" s="105"/>
      <c r="N20" s="105"/>
      <c r="O20" s="105"/>
      <c r="P20" s="105"/>
      <c r="Q20" s="98"/>
    </row>
    <row r="21" spans="1:17" s="6" customFormat="1" ht="12" customHeight="1">
      <c r="A21" s="20"/>
      <c r="B21" s="133" t="s">
        <v>388</v>
      </c>
      <c r="C21" s="132"/>
      <c r="D21" s="132"/>
      <c r="E21" s="132"/>
      <c r="F21" s="132"/>
      <c r="G21" s="132"/>
      <c r="H21" s="132"/>
      <c r="I21" s="132"/>
      <c r="J21" s="132"/>
      <c r="K21" s="132"/>
      <c r="L21" s="132"/>
      <c r="M21" s="132"/>
      <c r="N21" s="132"/>
      <c r="O21" s="132"/>
      <c r="P21" s="132"/>
      <c r="Q21" s="132"/>
    </row>
    <row r="22" spans="1:17" ht="17.25" customHeight="1">
      <c r="A22" s="62" t="s">
        <v>285</v>
      </c>
      <c r="Q22" s="97"/>
    </row>
    <row r="23" spans="1:17" ht="4.5" customHeight="1">
      <c r="A23" s="23"/>
      <c r="Q23" s="97"/>
    </row>
    <row r="24" spans="1:17" s="32" customFormat="1" ht="18" customHeight="1">
      <c r="A24" s="33"/>
      <c r="B24" s="122" t="s">
        <v>257</v>
      </c>
      <c r="C24" s="123"/>
      <c r="D24" s="56" t="s">
        <v>258</v>
      </c>
      <c r="E24" s="56" t="s">
        <v>259</v>
      </c>
      <c r="F24" s="56" t="s">
        <v>260</v>
      </c>
      <c r="G24" s="56" t="s">
        <v>261</v>
      </c>
      <c r="H24" s="56" t="s">
        <v>262</v>
      </c>
      <c r="I24" s="56" t="s">
        <v>263</v>
      </c>
      <c r="J24" s="56" t="s">
        <v>264</v>
      </c>
      <c r="K24" s="56" t="s">
        <v>265</v>
      </c>
      <c r="L24" s="56" t="s">
        <v>266</v>
      </c>
      <c r="M24" s="56" t="s">
        <v>267</v>
      </c>
      <c r="N24" s="56" t="s">
        <v>268</v>
      </c>
      <c r="O24" s="56" t="s">
        <v>269</v>
      </c>
      <c r="P24" s="56" t="s">
        <v>270</v>
      </c>
      <c r="Q24" s="60" t="s">
        <v>271</v>
      </c>
    </row>
    <row r="25" spans="1:17" ht="18" customHeight="1">
      <c r="A25" s="24"/>
      <c r="B25" s="86" t="s">
        <v>286</v>
      </c>
      <c r="C25" s="9"/>
      <c r="D25" s="36" t="s">
        <v>273</v>
      </c>
      <c r="E25" s="37">
        <v>192</v>
      </c>
      <c r="F25" s="37">
        <v>128</v>
      </c>
      <c r="G25" s="37">
        <v>211</v>
      </c>
      <c r="H25" s="113">
        <v>166</v>
      </c>
      <c r="I25" s="37">
        <v>221</v>
      </c>
      <c r="J25" s="37">
        <v>151</v>
      </c>
      <c r="K25" s="37">
        <v>217</v>
      </c>
      <c r="L25" s="37">
        <v>193</v>
      </c>
      <c r="M25" s="37">
        <v>193</v>
      </c>
      <c r="N25" s="37">
        <v>228</v>
      </c>
      <c r="O25" s="38">
        <v>252</v>
      </c>
      <c r="P25" s="39">
        <v>229</v>
      </c>
      <c r="Q25" s="99">
        <f>SUM(E25:P25)</f>
        <v>2381</v>
      </c>
    </row>
    <row r="26" spans="1:17" ht="18" customHeight="1">
      <c r="A26" s="103" t="s">
        <v>287</v>
      </c>
      <c r="B26" s="87" t="s">
        <v>288</v>
      </c>
      <c r="C26" s="10"/>
      <c r="D26" s="40" t="s">
        <v>273</v>
      </c>
      <c r="E26" s="41">
        <v>190</v>
      </c>
      <c r="F26" s="111">
        <v>144</v>
      </c>
      <c r="G26" s="41">
        <v>202</v>
      </c>
      <c r="H26" s="111">
        <v>178</v>
      </c>
      <c r="I26" s="41">
        <v>236</v>
      </c>
      <c r="J26" s="41">
        <v>153</v>
      </c>
      <c r="K26" s="41">
        <v>170</v>
      </c>
      <c r="L26" s="41">
        <v>204</v>
      </c>
      <c r="M26" s="41">
        <v>176</v>
      </c>
      <c r="N26" s="41">
        <v>205</v>
      </c>
      <c r="O26" s="42">
        <v>218</v>
      </c>
      <c r="P26" s="43">
        <v>276</v>
      </c>
      <c r="Q26" s="99">
        <f>SUM(E26:P26)</f>
        <v>2352</v>
      </c>
    </row>
    <row r="27" spans="1:17" ht="18" customHeight="1">
      <c r="A27" s="103" t="s">
        <v>23</v>
      </c>
      <c r="B27" s="83" t="s">
        <v>289</v>
      </c>
      <c r="C27" s="10"/>
      <c r="D27" s="44">
        <v>101</v>
      </c>
      <c r="E27" s="45">
        <f aca="true" t="shared" si="2" ref="E27:M27">SUM(D27+E25-E26)</f>
        <v>103</v>
      </c>
      <c r="F27" s="109">
        <f t="shared" si="2"/>
        <v>87</v>
      </c>
      <c r="G27" s="109">
        <f t="shared" si="2"/>
        <v>96</v>
      </c>
      <c r="H27" s="109">
        <f t="shared" si="2"/>
        <v>84</v>
      </c>
      <c r="I27" s="109">
        <f t="shared" si="2"/>
        <v>69</v>
      </c>
      <c r="J27" s="109">
        <f t="shared" si="2"/>
        <v>67</v>
      </c>
      <c r="K27" s="109">
        <f t="shared" si="2"/>
        <v>114</v>
      </c>
      <c r="L27" s="109">
        <f t="shared" si="2"/>
        <v>103</v>
      </c>
      <c r="M27" s="109">
        <f t="shared" si="2"/>
        <v>120</v>
      </c>
      <c r="N27" s="45">
        <v>143</v>
      </c>
      <c r="O27" s="45">
        <v>177</v>
      </c>
      <c r="P27" s="45">
        <v>130</v>
      </c>
      <c r="Q27" s="46">
        <f>P27</f>
        <v>130</v>
      </c>
    </row>
    <row r="28" spans="1:17" ht="18" customHeight="1" thickBot="1">
      <c r="A28" s="25"/>
      <c r="B28" s="84" t="s">
        <v>290</v>
      </c>
      <c r="C28" s="14"/>
      <c r="D28" s="47" t="s">
        <v>273</v>
      </c>
      <c r="E28" s="48">
        <v>2587</v>
      </c>
      <c r="F28" s="48">
        <v>1866</v>
      </c>
      <c r="G28" s="48">
        <v>3276</v>
      </c>
      <c r="H28" s="48">
        <v>3000</v>
      </c>
      <c r="I28" s="48">
        <v>3200</v>
      </c>
      <c r="J28" s="48">
        <v>2676</v>
      </c>
      <c r="K28" s="48">
        <v>2033</v>
      </c>
      <c r="L28" s="48">
        <v>3185</v>
      </c>
      <c r="M28" s="48">
        <v>2563</v>
      </c>
      <c r="N28" s="48">
        <v>3019</v>
      </c>
      <c r="O28" s="49" t="s">
        <v>320</v>
      </c>
      <c r="P28" s="50">
        <v>3211</v>
      </c>
      <c r="Q28" s="100">
        <v>32937</v>
      </c>
    </row>
    <row r="29" spans="1:17" ht="18" customHeight="1" thickTop="1">
      <c r="A29" s="24"/>
      <c r="B29" s="86" t="s">
        <v>286</v>
      </c>
      <c r="C29" s="10"/>
      <c r="D29" s="40" t="s">
        <v>273</v>
      </c>
      <c r="E29" s="41">
        <v>37</v>
      </c>
      <c r="F29" s="41">
        <v>28</v>
      </c>
      <c r="G29" s="41">
        <v>40</v>
      </c>
      <c r="H29" s="111">
        <v>50</v>
      </c>
      <c r="I29" s="41">
        <v>43</v>
      </c>
      <c r="J29" s="41">
        <v>31</v>
      </c>
      <c r="K29" s="41">
        <v>43</v>
      </c>
      <c r="L29" s="41">
        <v>48</v>
      </c>
      <c r="M29" s="41">
        <v>48</v>
      </c>
      <c r="N29" s="41">
        <v>59</v>
      </c>
      <c r="O29" s="42">
        <v>63</v>
      </c>
      <c r="P29" s="51">
        <v>48</v>
      </c>
      <c r="Q29" s="99">
        <f>SUM(E29:P29)</f>
        <v>538</v>
      </c>
    </row>
    <row r="30" spans="1:17" ht="18" customHeight="1">
      <c r="A30" s="103" t="s">
        <v>291</v>
      </c>
      <c r="B30" s="86" t="s">
        <v>288</v>
      </c>
      <c r="C30" s="10"/>
      <c r="D30" s="40" t="s">
        <v>273</v>
      </c>
      <c r="E30" s="41">
        <v>47</v>
      </c>
      <c r="F30" s="41">
        <v>23</v>
      </c>
      <c r="G30" s="41">
        <v>46</v>
      </c>
      <c r="H30" s="111">
        <v>40</v>
      </c>
      <c r="I30" s="111">
        <v>49</v>
      </c>
      <c r="J30" s="41">
        <v>37</v>
      </c>
      <c r="K30" s="41">
        <v>34</v>
      </c>
      <c r="L30" s="41">
        <v>42</v>
      </c>
      <c r="M30" s="41">
        <v>57</v>
      </c>
      <c r="N30" s="41">
        <v>49</v>
      </c>
      <c r="O30" s="42">
        <v>70</v>
      </c>
      <c r="P30" s="51">
        <v>51</v>
      </c>
      <c r="Q30" s="99">
        <f>SUM(E30:P30)</f>
        <v>545</v>
      </c>
    </row>
    <row r="31" spans="1:17" ht="18" customHeight="1">
      <c r="A31" s="103" t="s">
        <v>23</v>
      </c>
      <c r="B31" s="83" t="s">
        <v>289</v>
      </c>
      <c r="C31" s="10"/>
      <c r="D31" s="112">
        <v>17</v>
      </c>
      <c r="E31" s="45">
        <f>D31+E29-E30</f>
        <v>7</v>
      </c>
      <c r="F31" s="45">
        <f>E31+F29-F30</f>
        <v>12</v>
      </c>
      <c r="G31" s="109">
        <f>F31+G29-G30</f>
        <v>6</v>
      </c>
      <c r="H31" s="109">
        <f>G31+H29-H30</f>
        <v>16</v>
      </c>
      <c r="I31" s="121">
        <v>10</v>
      </c>
      <c r="J31" s="45">
        <v>4</v>
      </c>
      <c r="K31" s="45">
        <v>13</v>
      </c>
      <c r="L31" s="45">
        <v>19</v>
      </c>
      <c r="M31" s="45">
        <f>L31+M29-M30</f>
        <v>10</v>
      </c>
      <c r="N31" s="45">
        <f>M31+N29-N30</f>
        <v>20</v>
      </c>
      <c r="O31" s="45">
        <v>13</v>
      </c>
      <c r="P31" s="45">
        <v>10</v>
      </c>
      <c r="Q31" s="46">
        <f>P31</f>
        <v>10</v>
      </c>
    </row>
    <row r="32" spans="2:17" ht="18" customHeight="1">
      <c r="B32" s="85" t="s">
        <v>290</v>
      </c>
      <c r="C32" s="11"/>
      <c r="D32" s="52" t="s">
        <v>273</v>
      </c>
      <c r="E32" s="53">
        <v>225</v>
      </c>
      <c r="F32" s="53">
        <v>104</v>
      </c>
      <c r="G32" s="53">
        <v>249</v>
      </c>
      <c r="H32" s="53">
        <v>286</v>
      </c>
      <c r="I32" s="53">
        <v>346</v>
      </c>
      <c r="J32" s="53">
        <v>312</v>
      </c>
      <c r="K32" s="53">
        <v>269</v>
      </c>
      <c r="L32" s="53">
        <v>305</v>
      </c>
      <c r="M32" s="53">
        <v>670</v>
      </c>
      <c r="N32" s="53">
        <v>381</v>
      </c>
      <c r="O32" s="54">
        <v>609</v>
      </c>
      <c r="P32" s="55">
        <v>381</v>
      </c>
      <c r="Q32" s="101">
        <f>SUM(E32:P32)</f>
        <v>4137</v>
      </c>
    </row>
    <row r="33" spans="3:17" s="34" customFormat="1" ht="12" customHeight="1">
      <c r="C33" s="106"/>
      <c r="D33" s="107"/>
      <c r="E33" s="107"/>
      <c r="F33" s="107"/>
      <c r="G33" s="107"/>
      <c r="H33" s="107"/>
      <c r="I33" s="107"/>
      <c r="J33" s="107"/>
      <c r="K33" s="107"/>
      <c r="L33" s="106"/>
      <c r="M33" s="106"/>
      <c r="N33" s="106"/>
      <c r="O33" s="106"/>
      <c r="P33" s="106"/>
      <c r="Q33" s="102"/>
    </row>
    <row r="34" spans="1:17" s="62" customFormat="1" ht="19.5">
      <c r="A34" s="61" t="s">
        <v>292</v>
      </c>
      <c r="B34" s="62" t="s">
        <v>293</v>
      </c>
      <c r="D34" s="61"/>
      <c r="E34" s="61"/>
      <c r="F34" s="61"/>
      <c r="G34" s="61" t="s">
        <v>294</v>
      </c>
      <c r="I34" s="61"/>
      <c r="J34" s="61"/>
      <c r="K34" s="61"/>
      <c r="M34" s="62" t="s">
        <v>295</v>
      </c>
      <c r="Q34" s="61"/>
    </row>
  </sheetData>
  <mergeCells count="9">
    <mergeCell ref="B24:C24"/>
    <mergeCell ref="B3:P3"/>
    <mergeCell ref="B8:B14"/>
    <mergeCell ref="A1:B1"/>
    <mergeCell ref="A2:B2"/>
    <mergeCell ref="M1:N1"/>
    <mergeCell ref="M2:N2"/>
    <mergeCell ref="B6:C6"/>
    <mergeCell ref="B21:Q21"/>
  </mergeCells>
  <printOptions/>
  <pageMargins left="0.28" right="0.27" top="0.4" bottom="0.38" header="0.31" footer="0.3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Q32"/>
  <sheetViews>
    <sheetView workbookViewId="0" topLeftCell="A7">
      <selection activeCell="E38" sqref="E38"/>
    </sheetView>
  </sheetViews>
  <sheetFormatPr defaultColWidth="9.00390625" defaultRowHeight="16.5"/>
  <cols>
    <col min="1" max="1" width="11.625" style="0" customWidth="1"/>
    <col min="2" max="2" width="12.625" style="0" customWidth="1"/>
    <col min="3" max="3" width="5.625" style="3" customWidth="1"/>
    <col min="4" max="5" width="9.625" style="2" customWidth="1"/>
    <col min="6" max="11" width="7.625" style="2" customWidth="1"/>
    <col min="12" max="16" width="7.625" style="3" customWidth="1"/>
    <col min="17" max="17" width="7.625" style="92" customWidth="1"/>
  </cols>
  <sheetData>
    <row r="1" spans="1:17" s="26" customFormat="1" ht="13.5" customHeight="1">
      <c r="A1" s="129" t="s">
        <v>49</v>
      </c>
      <c r="B1" s="129"/>
      <c r="D1" s="27"/>
      <c r="E1" s="27"/>
      <c r="F1" s="27"/>
      <c r="G1" s="27"/>
      <c r="H1" s="27"/>
      <c r="I1" s="27"/>
      <c r="J1" s="27"/>
      <c r="K1" s="27"/>
      <c r="M1" s="130" t="s">
        <v>50</v>
      </c>
      <c r="N1" s="131"/>
      <c r="O1" s="28" t="s">
        <v>51</v>
      </c>
      <c r="P1" s="29"/>
      <c r="Q1" s="89"/>
    </row>
    <row r="2" spans="1:17" s="26" customFormat="1" ht="13.5" customHeight="1">
      <c r="A2" s="129" t="s">
        <v>52</v>
      </c>
      <c r="B2" s="129"/>
      <c r="D2" s="27"/>
      <c r="E2" s="27"/>
      <c r="F2" s="27"/>
      <c r="G2" s="27"/>
      <c r="H2" s="27"/>
      <c r="I2" s="27"/>
      <c r="J2" s="27"/>
      <c r="K2" s="27"/>
      <c r="M2" s="130" t="s">
        <v>53</v>
      </c>
      <c r="N2" s="131"/>
      <c r="O2" s="30" t="s">
        <v>54</v>
      </c>
      <c r="P2" s="31"/>
      <c r="Q2" s="90"/>
    </row>
    <row r="3" spans="2:17" s="1" customFormat="1" ht="48" customHeight="1">
      <c r="B3" s="124" t="s">
        <v>92</v>
      </c>
      <c r="C3" s="125"/>
      <c r="D3" s="125"/>
      <c r="E3" s="125"/>
      <c r="F3" s="125"/>
      <c r="G3" s="125"/>
      <c r="H3" s="125"/>
      <c r="I3" s="125"/>
      <c r="J3" s="125"/>
      <c r="K3" s="125"/>
      <c r="L3" s="125"/>
      <c r="M3" s="125"/>
      <c r="N3" s="125"/>
      <c r="O3" s="125"/>
      <c r="P3" s="125"/>
      <c r="Q3" s="91"/>
    </row>
    <row r="4" ht="18" customHeight="1">
      <c r="A4" s="62" t="s">
        <v>55</v>
      </c>
    </row>
    <row r="5" ht="9.75" customHeight="1">
      <c r="A5" s="23"/>
    </row>
    <row r="6" spans="2:17" s="32" customFormat="1" ht="18" customHeight="1">
      <c r="B6" s="122" t="s">
        <v>56</v>
      </c>
      <c r="C6" s="123"/>
      <c r="D6" s="56" t="s">
        <v>57</v>
      </c>
      <c r="E6" s="56" t="s">
        <v>58</v>
      </c>
      <c r="F6" s="56" t="s">
        <v>59</v>
      </c>
      <c r="G6" s="56" t="s">
        <v>60</v>
      </c>
      <c r="H6" s="56" t="s">
        <v>61</v>
      </c>
      <c r="I6" s="56" t="s">
        <v>62</v>
      </c>
      <c r="J6" s="56" t="s">
        <v>63</v>
      </c>
      <c r="K6" s="57" t="s">
        <v>64</v>
      </c>
      <c r="L6" s="57" t="s">
        <v>65</v>
      </c>
      <c r="M6" s="57" t="s">
        <v>66</v>
      </c>
      <c r="N6" s="57" t="s">
        <v>67</v>
      </c>
      <c r="O6" s="56" t="s">
        <v>68</v>
      </c>
      <c r="P6" s="58" t="s">
        <v>69</v>
      </c>
      <c r="Q6" s="59" t="s">
        <v>70</v>
      </c>
    </row>
    <row r="7" spans="2:17" s="63" customFormat="1" ht="18" customHeight="1">
      <c r="B7" s="88" t="s">
        <v>71</v>
      </c>
      <c r="C7" s="64"/>
      <c r="D7" s="65" t="s">
        <v>72</v>
      </c>
      <c r="E7" s="110">
        <v>160</v>
      </c>
      <c r="F7" s="66">
        <v>93</v>
      </c>
      <c r="G7" s="66">
        <v>206</v>
      </c>
      <c r="H7" s="67"/>
      <c r="I7" s="66"/>
      <c r="J7" s="66"/>
      <c r="K7" s="67"/>
      <c r="L7" s="67"/>
      <c r="M7" s="67"/>
      <c r="N7" s="67"/>
      <c r="O7" s="67"/>
      <c r="P7" s="67"/>
      <c r="Q7" s="93">
        <f aca="true" t="shared" si="0" ref="Q7:Q14">SUM(E7:P7)</f>
        <v>459</v>
      </c>
    </row>
    <row r="8" spans="2:17" s="68" customFormat="1" ht="18" customHeight="1">
      <c r="B8" s="126" t="s">
        <v>73</v>
      </c>
      <c r="C8" s="69" t="s">
        <v>74</v>
      </c>
      <c r="D8" s="70" t="s">
        <v>72</v>
      </c>
      <c r="E8" s="71">
        <v>102</v>
      </c>
      <c r="F8" s="71">
        <v>96</v>
      </c>
      <c r="G8" s="71">
        <v>81</v>
      </c>
      <c r="H8" s="72"/>
      <c r="I8" s="71"/>
      <c r="J8" s="71"/>
      <c r="K8" s="72"/>
      <c r="L8" s="72"/>
      <c r="M8" s="72"/>
      <c r="N8" s="72"/>
      <c r="O8" s="72"/>
      <c r="P8" s="72"/>
      <c r="Q8" s="94">
        <f t="shared" si="0"/>
        <v>279</v>
      </c>
    </row>
    <row r="9" spans="2:17" s="68" customFormat="1" ht="18" customHeight="1">
      <c r="B9" s="127"/>
      <c r="C9" s="73" t="s">
        <v>75</v>
      </c>
      <c r="D9" s="70" t="s">
        <v>72</v>
      </c>
      <c r="E9" s="71">
        <v>4</v>
      </c>
      <c r="F9" s="71">
        <v>1</v>
      </c>
      <c r="G9" s="71">
        <v>6</v>
      </c>
      <c r="H9" s="72"/>
      <c r="I9" s="71"/>
      <c r="J9" s="71"/>
      <c r="K9" s="72"/>
      <c r="L9" s="72"/>
      <c r="M9" s="72"/>
      <c r="N9" s="72"/>
      <c r="O9" s="72"/>
      <c r="P9" s="72"/>
      <c r="Q9" s="94">
        <f t="shared" si="0"/>
        <v>11</v>
      </c>
    </row>
    <row r="10" spans="2:17" s="68" customFormat="1" ht="18" customHeight="1">
      <c r="B10" s="127"/>
      <c r="C10" s="73" t="s">
        <v>76</v>
      </c>
      <c r="D10" s="70" t="s">
        <v>72</v>
      </c>
      <c r="E10" s="71">
        <v>5</v>
      </c>
      <c r="F10" s="71">
        <v>11</v>
      </c>
      <c r="G10" s="71">
        <v>5</v>
      </c>
      <c r="H10" s="72"/>
      <c r="I10" s="71"/>
      <c r="J10" s="71"/>
      <c r="K10" s="72"/>
      <c r="L10" s="74"/>
      <c r="M10" s="72"/>
      <c r="N10" s="72"/>
      <c r="O10" s="72"/>
      <c r="P10" s="72"/>
      <c r="Q10" s="94">
        <f t="shared" si="0"/>
        <v>21</v>
      </c>
    </row>
    <row r="11" spans="2:17" s="68" customFormat="1" ht="18" customHeight="1">
      <c r="B11" s="127"/>
      <c r="C11" s="73" t="s">
        <v>77</v>
      </c>
      <c r="D11" s="70" t="s">
        <v>72</v>
      </c>
      <c r="E11" s="71">
        <v>1</v>
      </c>
      <c r="F11" s="71">
        <v>0</v>
      </c>
      <c r="G11" s="71">
        <v>0</v>
      </c>
      <c r="H11" s="72"/>
      <c r="I11" s="71"/>
      <c r="J11" s="71"/>
      <c r="K11" s="72"/>
      <c r="L11" s="72"/>
      <c r="M11" s="72"/>
      <c r="N11" s="72"/>
      <c r="O11" s="72"/>
      <c r="P11" s="72"/>
      <c r="Q11" s="94">
        <f t="shared" si="0"/>
        <v>1</v>
      </c>
    </row>
    <row r="12" spans="2:17" s="68" customFormat="1" ht="18" customHeight="1">
      <c r="B12" s="127"/>
      <c r="C12" s="73" t="s">
        <v>78</v>
      </c>
      <c r="D12" s="70" t="s">
        <v>72</v>
      </c>
      <c r="E12" s="71">
        <v>17</v>
      </c>
      <c r="F12" s="71">
        <v>9</v>
      </c>
      <c r="G12" s="71">
        <v>20</v>
      </c>
      <c r="H12" s="72"/>
      <c r="I12" s="71"/>
      <c r="J12" s="71"/>
      <c r="K12" s="72"/>
      <c r="L12" s="72"/>
      <c r="M12" s="72"/>
      <c r="N12" s="72"/>
      <c r="O12" s="72"/>
      <c r="P12" s="72"/>
      <c r="Q12" s="94">
        <f t="shared" si="0"/>
        <v>46</v>
      </c>
    </row>
    <row r="13" spans="2:17" s="68" customFormat="1" ht="18" customHeight="1">
      <c r="B13" s="127"/>
      <c r="C13" s="73" t="s">
        <v>79</v>
      </c>
      <c r="D13" s="70" t="s">
        <v>72</v>
      </c>
      <c r="E13" s="71">
        <v>0</v>
      </c>
      <c r="F13" s="71">
        <v>3</v>
      </c>
      <c r="G13" s="71">
        <v>3</v>
      </c>
      <c r="H13" s="72"/>
      <c r="I13" s="71"/>
      <c r="J13" s="71"/>
      <c r="K13" s="72"/>
      <c r="L13" s="72"/>
      <c r="M13" s="72"/>
      <c r="N13" s="72"/>
      <c r="O13" s="72"/>
      <c r="P13" s="72"/>
      <c r="Q13" s="94">
        <f t="shared" si="0"/>
        <v>6</v>
      </c>
    </row>
    <row r="14" spans="2:17" s="63" customFormat="1" ht="18" customHeight="1">
      <c r="B14" s="128"/>
      <c r="C14" s="75" t="s">
        <v>70</v>
      </c>
      <c r="D14" s="76" t="s">
        <v>72</v>
      </c>
      <c r="E14" s="66">
        <f>SUM(E8:E13)</f>
        <v>129</v>
      </c>
      <c r="F14" s="66">
        <f>SUM(F8:F13)</f>
        <v>120</v>
      </c>
      <c r="G14" s="66">
        <v>115</v>
      </c>
      <c r="H14" s="66"/>
      <c r="I14" s="66"/>
      <c r="J14" s="66"/>
      <c r="K14" s="66"/>
      <c r="L14" s="66"/>
      <c r="M14" s="66"/>
      <c r="N14" s="66"/>
      <c r="O14" s="66"/>
      <c r="P14" s="66"/>
      <c r="Q14" s="95">
        <f t="shared" si="0"/>
        <v>364</v>
      </c>
    </row>
    <row r="15" spans="2:17" s="68" customFormat="1" ht="18" customHeight="1">
      <c r="B15" s="82" t="s">
        <v>80</v>
      </c>
      <c r="C15" s="77"/>
      <c r="D15" s="78">
        <v>234</v>
      </c>
      <c r="E15" s="108">
        <f>D15+E7-E14</f>
        <v>265</v>
      </c>
      <c r="F15" s="108">
        <f>E15+F7-F14</f>
        <v>238</v>
      </c>
      <c r="G15" s="108">
        <f>F15+G7-G14</f>
        <v>329</v>
      </c>
      <c r="H15" s="79"/>
      <c r="I15" s="78"/>
      <c r="J15" s="78"/>
      <c r="K15" s="79"/>
      <c r="L15" s="79"/>
      <c r="M15" s="79"/>
      <c r="N15" s="79"/>
      <c r="O15" s="79"/>
      <c r="P15" s="79"/>
      <c r="Q15" s="80" t="s">
        <v>72</v>
      </c>
    </row>
    <row r="16" spans="2:17" s="68" customFormat="1" ht="18" customHeight="1">
      <c r="B16" s="82" t="s">
        <v>81</v>
      </c>
      <c r="C16" s="77"/>
      <c r="D16" s="81" t="s">
        <v>72</v>
      </c>
      <c r="E16" s="78">
        <v>530</v>
      </c>
      <c r="F16" s="78">
        <v>375</v>
      </c>
      <c r="G16" s="78">
        <v>415</v>
      </c>
      <c r="H16" s="79"/>
      <c r="I16" s="78"/>
      <c r="J16" s="78"/>
      <c r="K16" s="79"/>
      <c r="L16" s="79"/>
      <c r="M16" s="79"/>
      <c r="N16" s="79"/>
      <c r="O16" s="79"/>
      <c r="P16" s="79"/>
      <c r="Q16" s="95">
        <f>SUM(E16:P16)</f>
        <v>1320</v>
      </c>
    </row>
    <row r="17" spans="2:17" ht="3.75" customHeight="1">
      <c r="B17" s="17"/>
      <c r="C17" s="18"/>
      <c r="D17" s="19"/>
      <c r="E17" s="104"/>
      <c r="F17" s="104"/>
      <c r="G17" s="104"/>
      <c r="H17" s="15"/>
      <c r="I17" s="104"/>
      <c r="J17" s="104"/>
      <c r="K17" s="15"/>
      <c r="L17" s="15"/>
      <c r="M17" s="15"/>
      <c r="N17" s="15"/>
      <c r="O17" s="15"/>
      <c r="P17" s="15"/>
      <c r="Q17" s="96"/>
    </row>
    <row r="18" spans="2:17" ht="15" customHeight="1">
      <c r="B18" s="22" t="s">
        <v>82</v>
      </c>
      <c r="D18" s="16"/>
      <c r="K18" s="12"/>
      <c r="L18" s="13"/>
      <c r="M18" s="13"/>
      <c r="N18" s="13"/>
      <c r="Q18" s="97"/>
    </row>
    <row r="19" spans="1:17" s="6" customFormat="1" ht="12" customHeight="1">
      <c r="A19" s="20"/>
      <c r="C19" s="105"/>
      <c r="D19" s="104"/>
      <c r="E19" s="104"/>
      <c r="F19" s="104"/>
      <c r="G19" s="104"/>
      <c r="H19" s="104"/>
      <c r="I19" s="104"/>
      <c r="J19" s="104"/>
      <c r="K19" s="104"/>
      <c r="L19" s="105"/>
      <c r="M19" s="105"/>
      <c r="N19" s="105"/>
      <c r="O19" s="105"/>
      <c r="P19" s="105"/>
      <c r="Q19" s="98"/>
    </row>
    <row r="20" spans="1:17" ht="18" customHeight="1">
      <c r="A20" s="62" t="s">
        <v>83</v>
      </c>
      <c r="Q20" s="97"/>
    </row>
    <row r="21" spans="1:17" ht="9.75" customHeight="1">
      <c r="A21" s="23"/>
      <c r="Q21" s="97"/>
    </row>
    <row r="22" spans="1:17" s="32" customFormat="1" ht="18" customHeight="1">
      <c r="A22" s="33"/>
      <c r="B22" s="122" t="s">
        <v>56</v>
      </c>
      <c r="C22" s="123"/>
      <c r="D22" s="56" t="s">
        <v>57</v>
      </c>
      <c r="E22" s="56" t="s">
        <v>58</v>
      </c>
      <c r="F22" s="56" t="s">
        <v>59</v>
      </c>
      <c r="G22" s="56" t="s">
        <v>60</v>
      </c>
      <c r="H22" s="56" t="s">
        <v>61</v>
      </c>
      <c r="I22" s="56" t="s">
        <v>62</v>
      </c>
      <c r="J22" s="56" t="s">
        <v>63</v>
      </c>
      <c r="K22" s="56" t="s">
        <v>64</v>
      </c>
      <c r="L22" s="56" t="s">
        <v>65</v>
      </c>
      <c r="M22" s="56" t="s">
        <v>66</v>
      </c>
      <c r="N22" s="56" t="s">
        <v>67</v>
      </c>
      <c r="O22" s="56" t="s">
        <v>68</v>
      </c>
      <c r="P22" s="56" t="s">
        <v>69</v>
      </c>
      <c r="Q22" s="60" t="s">
        <v>70</v>
      </c>
    </row>
    <row r="23" spans="1:17" ht="18" customHeight="1">
      <c r="A23" s="24"/>
      <c r="B23" s="86" t="s">
        <v>84</v>
      </c>
      <c r="C23" s="9"/>
      <c r="D23" s="36" t="s">
        <v>72</v>
      </c>
      <c r="E23" s="37">
        <v>192</v>
      </c>
      <c r="F23" s="37">
        <v>128</v>
      </c>
      <c r="G23" s="37">
        <v>211</v>
      </c>
      <c r="H23" s="37"/>
      <c r="I23" s="37"/>
      <c r="J23" s="37"/>
      <c r="K23" s="37"/>
      <c r="L23" s="37"/>
      <c r="M23" s="37"/>
      <c r="N23" s="37"/>
      <c r="O23" s="38"/>
      <c r="P23" s="39"/>
      <c r="Q23" s="99">
        <f>SUM(E23:P23)</f>
        <v>531</v>
      </c>
    </row>
    <row r="24" spans="1:17" ht="18" customHeight="1">
      <c r="A24" s="103" t="s">
        <v>85</v>
      </c>
      <c r="B24" s="87" t="s">
        <v>86</v>
      </c>
      <c r="C24" s="10"/>
      <c r="D24" s="40" t="s">
        <v>72</v>
      </c>
      <c r="E24" s="41">
        <v>190</v>
      </c>
      <c r="F24" s="111">
        <v>144</v>
      </c>
      <c r="G24" s="41">
        <v>202</v>
      </c>
      <c r="H24" s="41"/>
      <c r="I24" s="41"/>
      <c r="J24" s="41"/>
      <c r="K24" s="41"/>
      <c r="L24" s="41"/>
      <c r="M24" s="41"/>
      <c r="N24" s="41"/>
      <c r="O24" s="42"/>
      <c r="P24" s="43"/>
      <c r="Q24" s="99">
        <f>SUM(E24:P24)</f>
        <v>536</v>
      </c>
    </row>
    <row r="25" spans="1:17" ht="18" customHeight="1">
      <c r="A25" s="103" t="s">
        <v>23</v>
      </c>
      <c r="B25" s="83" t="s">
        <v>87</v>
      </c>
      <c r="C25" s="10"/>
      <c r="D25" s="44">
        <v>101</v>
      </c>
      <c r="E25" s="45">
        <f>SUM(D25+E23-E24)</f>
        <v>103</v>
      </c>
      <c r="F25" s="109">
        <f>SUM(E25+F23-F24)</f>
        <v>87</v>
      </c>
      <c r="G25" s="109">
        <f>SUM(F25+G23-G24)</f>
        <v>96</v>
      </c>
      <c r="H25" s="45"/>
      <c r="I25" s="45"/>
      <c r="J25" s="45"/>
      <c r="K25" s="45"/>
      <c r="L25" s="45"/>
      <c r="M25" s="45"/>
      <c r="N25" s="45"/>
      <c r="O25" s="45"/>
      <c r="P25" s="45"/>
      <c r="Q25" s="46" t="s">
        <v>72</v>
      </c>
    </row>
    <row r="26" spans="1:17" ht="18" customHeight="1" thickBot="1">
      <c r="A26" s="25"/>
      <c r="B26" s="84" t="s">
        <v>88</v>
      </c>
      <c r="C26" s="14"/>
      <c r="D26" s="47" t="s">
        <v>72</v>
      </c>
      <c r="E26" s="48">
        <v>2587</v>
      </c>
      <c r="F26" s="48">
        <v>1866</v>
      </c>
      <c r="G26" s="48">
        <v>3276</v>
      </c>
      <c r="H26" s="48"/>
      <c r="I26" s="48"/>
      <c r="J26" s="48"/>
      <c r="K26" s="48"/>
      <c r="L26" s="48"/>
      <c r="M26" s="48"/>
      <c r="N26" s="48"/>
      <c r="O26" s="49"/>
      <c r="P26" s="50"/>
      <c r="Q26" s="100">
        <f>SUM(E26:P26)</f>
        <v>7729</v>
      </c>
    </row>
    <row r="27" spans="1:17" ht="18" customHeight="1" thickTop="1">
      <c r="A27" s="24"/>
      <c r="B27" s="86" t="s">
        <v>84</v>
      </c>
      <c r="C27" s="10"/>
      <c r="D27" s="40" t="s">
        <v>72</v>
      </c>
      <c r="E27" s="41">
        <v>37</v>
      </c>
      <c r="F27" s="41">
        <v>28</v>
      </c>
      <c r="G27" s="41">
        <v>40</v>
      </c>
      <c r="H27" s="41"/>
      <c r="I27" s="41"/>
      <c r="J27" s="41"/>
      <c r="K27" s="41"/>
      <c r="L27" s="41"/>
      <c r="M27" s="41"/>
      <c r="N27" s="41"/>
      <c r="O27" s="42"/>
      <c r="P27" s="51"/>
      <c r="Q27" s="99">
        <f>SUM(E27:P27)</f>
        <v>105</v>
      </c>
    </row>
    <row r="28" spans="1:17" ht="18" customHeight="1">
      <c r="A28" s="103" t="s">
        <v>89</v>
      </c>
      <c r="B28" s="86" t="s">
        <v>86</v>
      </c>
      <c r="C28" s="10"/>
      <c r="D28" s="40" t="s">
        <v>72</v>
      </c>
      <c r="E28" s="41">
        <v>47</v>
      </c>
      <c r="F28" s="41">
        <v>23</v>
      </c>
      <c r="G28" s="41">
        <v>46</v>
      </c>
      <c r="H28" s="41"/>
      <c r="I28" s="41"/>
      <c r="J28" s="41"/>
      <c r="K28" s="41"/>
      <c r="L28" s="41"/>
      <c r="M28" s="41"/>
      <c r="N28" s="41"/>
      <c r="O28" s="42"/>
      <c r="P28" s="51"/>
      <c r="Q28" s="99">
        <f>SUM(E28:P28)</f>
        <v>116</v>
      </c>
    </row>
    <row r="29" spans="1:17" ht="18" customHeight="1">
      <c r="A29" s="103" t="s">
        <v>23</v>
      </c>
      <c r="B29" s="83" t="s">
        <v>87</v>
      </c>
      <c r="C29" s="10"/>
      <c r="D29" s="112">
        <v>17</v>
      </c>
      <c r="E29" s="45">
        <f>D29+E27-E28</f>
        <v>7</v>
      </c>
      <c r="F29" s="45">
        <f>E29+F27-F28</f>
        <v>12</v>
      </c>
      <c r="G29" s="109">
        <f>F29+G27-G28</f>
        <v>6</v>
      </c>
      <c r="H29" s="45"/>
      <c r="I29" s="45"/>
      <c r="J29" s="45"/>
      <c r="K29" s="45"/>
      <c r="L29" s="45"/>
      <c r="M29" s="45"/>
      <c r="N29" s="45"/>
      <c r="O29" s="45"/>
      <c r="P29" s="45"/>
      <c r="Q29" s="46" t="s">
        <v>72</v>
      </c>
    </row>
    <row r="30" spans="2:17" ht="18" customHeight="1">
      <c r="B30" s="85" t="s">
        <v>88</v>
      </c>
      <c r="C30" s="11"/>
      <c r="D30" s="52" t="s">
        <v>72</v>
      </c>
      <c r="E30" s="53">
        <v>225</v>
      </c>
      <c r="F30" s="53">
        <v>104</v>
      </c>
      <c r="G30" s="53">
        <v>249</v>
      </c>
      <c r="H30" s="53"/>
      <c r="I30" s="53"/>
      <c r="J30" s="53"/>
      <c r="K30" s="53"/>
      <c r="L30" s="53"/>
      <c r="M30" s="53"/>
      <c r="N30" s="53"/>
      <c r="O30" s="54"/>
      <c r="P30" s="55"/>
      <c r="Q30" s="101">
        <f>SUM(E30:P30)</f>
        <v>578</v>
      </c>
    </row>
    <row r="31" spans="3:17" s="34" customFormat="1" ht="15" customHeight="1">
      <c r="C31" s="106"/>
      <c r="D31" s="107"/>
      <c r="E31" s="107"/>
      <c r="F31" s="107"/>
      <c r="G31" s="107"/>
      <c r="H31" s="107"/>
      <c r="I31" s="107"/>
      <c r="J31" s="107"/>
      <c r="K31" s="107"/>
      <c r="L31" s="106"/>
      <c r="M31" s="106"/>
      <c r="N31" s="106"/>
      <c r="O31" s="106"/>
      <c r="P31" s="106"/>
      <c r="Q31" s="102"/>
    </row>
    <row r="32" spans="1:17" s="62" customFormat="1" ht="19.5">
      <c r="A32" s="61" t="s">
        <v>93</v>
      </c>
      <c r="B32" s="62" t="s">
        <v>94</v>
      </c>
      <c r="D32" s="61"/>
      <c r="E32" s="61"/>
      <c r="F32" s="61"/>
      <c r="G32" s="61" t="s">
        <v>90</v>
      </c>
      <c r="I32" s="61"/>
      <c r="J32" s="61"/>
      <c r="K32" s="61"/>
      <c r="M32" s="62" t="s">
        <v>91</v>
      </c>
      <c r="Q32" s="61"/>
    </row>
  </sheetData>
  <mergeCells count="8">
    <mergeCell ref="B22:C22"/>
    <mergeCell ref="B3:P3"/>
    <mergeCell ref="B8:B14"/>
    <mergeCell ref="A1:B1"/>
    <mergeCell ref="A2:B2"/>
    <mergeCell ref="M1:N1"/>
    <mergeCell ref="M2:N2"/>
    <mergeCell ref="B6:C6"/>
  </mergeCells>
  <printOptions/>
  <pageMargins left="0.33" right="0.3" top="0.4" bottom="0.38" header="0.31" footer="0.3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Q32"/>
  <sheetViews>
    <sheetView workbookViewId="0" topLeftCell="C4">
      <selection activeCell="K20" sqref="K20"/>
    </sheetView>
  </sheetViews>
  <sheetFormatPr defaultColWidth="9.00390625" defaultRowHeight="16.5"/>
  <cols>
    <col min="1" max="1" width="11.625" style="0" customWidth="1"/>
    <col min="2" max="2" width="12.625" style="0" customWidth="1"/>
    <col min="3" max="3" width="5.625" style="3" customWidth="1"/>
    <col min="4" max="5" width="9.625" style="2" customWidth="1"/>
    <col min="6" max="11" width="7.625" style="2" customWidth="1"/>
    <col min="12" max="16" width="7.625" style="3" customWidth="1"/>
    <col min="17" max="17" width="7.625" style="92" customWidth="1"/>
  </cols>
  <sheetData>
    <row r="1" spans="1:17" s="26" customFormat="1" ht="13.5" customHeight="1">
      <c r="A1" s="129" t="s">
        <v>26</v>
      </c>
      <c r="B1" s="129"/>
      <c r="D1" s="27"/>
      <c r="E1" s="27"/>
      <c r="F1" s="27"/>
      <c r="G1" s="27"/>
      <c r="H1" s="27"/>
      <c r="I1" s="27"/>
      <c r="J1" s="27"/>
      <c r="K1" s="27"/>
      <c r="M1" s="130" t="s">
        <v>28</v>
      </c>
      <c r="N1" s="131"/>
      <c r="O1" s="28" t="s">
        <v>29</v>
      </c>
      <c r="P1" s="29"/>
      <c r="Q1" s="89"/>
    </row>
    <row r="2" spans="1:17" s="26" customFormat="1" ht="13.5" customHeight="1">
      <c r="A2" s="129" t="s">
        <v>95</v>
      </c>
      <c r="B2" s="129"/>
      <c r="D2" s="27"/>
      <c r="E2" s="27"/>
      <c r="F2" s="27"/>
      <c r="G2" s="27"/>
      <c r="H2" s="27"/>
      <c r="I2" s="27"/>
      <c r="J2" s="27"/>
      <c r="K2" s="27"/>
      <c r="M2" s="130" t="s">
        <v>25</v>
      </c>
      <c r="N2" s="131"/>
      <c r="O2" s="30" t="s">
        <v>96</v>
      </c>
      <c r="P2" s="31"/>
      <c r="Q2" s="90"/>
    </row>
    <row r="3" spans="2:17" s="1" customFormat="1" ht="48" customHeight="1">
      <c r="B3" s="124" t="s">
        <v>126</v>
      </c>
      <c r="C3" s="125"/>
      <c r="D3" s="125"/>
      <c r="E3" s="125"/>
      <c r="F3" s="125"/>
      <c r="G3" s="125"/>
      <c r="H3" s="125"/>
      <c r="I3" s="125"/>
      <c r="J3" s="125"/>
      <c r="K3" s="125"/>
      <c r="L3" s="125"/>
      <c r="M3" s="125"/>
      <c r="N3" s="125"/>
      <c r="O3" s="125"/>
      <c r="P3" s="125"/>
      <c r="Q3" s="91"/>
    </row>
    <row r="4" ht="18" customHeight="1">
      <c r="A4" s="62" t="s">
        <v>97</v>
      </c>
    </row>
    <row r="5" ht="9.75" customHeight="1">
      <c r="A5" s="23"/>
    </row>
    <row r="6" spans="2:17" s="32" customFormat="1" ht="18" customHeight="1">
      <c r="B6" s="122" t="s">
        <v>98</v>
      </c>
      <c r="C6" s="123"/>
      <c r="D6" s="56" t="s">
        <v>99</v>
      </c>
      <c r="E6" s="56" t="s">
        <v>47</v>
      </c>
      <c r="F6" s="56" t="s">
        <v>8</v>
      </c>
      <c r="G6" s="56" t="s">
        <v>9</v>
      </c>
      <c r="H6" s="56" t="s">
        <v>7</v>
      </c>
      <c r="I6" s="56" t="s">
        <v>10</v>
      </c>
      <c r="J6" s="56" t="s">
        <v>11</v>
      </c>
      <c r="K6" s="57" t="s">
        <v>12</v>
      </c>
      <c r="L6" s="57" t="s">
        <v>13</v>
      </c>
      <c r="M6" s="57" t="s">
        <v>14</v>
      </c>
      <c r="N6" s="57" t="s">
        <v>15</v>
      </c>
      <c r="O6" s="56" t="s">
        <v>16</v>
      </c>
      <c r="P6" s="58" t="s">
        <v>17</v>
      </c>
      <c r="Q6" s="59" t="s">
        <v>6</v>
      </c>
    </row>
    <row r="7" spans="2:17" s="63" customFormat="1" ht="18" customHeight="1">
      <c r="B7" s="88" t="s">
        <v>100</v>
      </c>
      <c r="C7" s="64"/>
      <c r="D7" s="65" t="s">
        <v>101</v>
      </c>
      <c r="E7" s="110">
        <v>160</v>
      </c>
      <c r="F7" s="66">
        <v>93</v>
      </c>
      <c r="G7" s="66">
        <v>206</v>
      </c>
      <c r="H7" s="67">
        <v>168</v>
      </c>
      <c r="I7" s="66"/>
      <c r="J7" s="66"/>
      <c r="K7" s="67"/>
      <c r="L7" s="67"/>
      <c r="M7" s="67"/>
      <c r="N7" s="67"/>
      <c r="O7" s="67"/>
      <c r="P7" s="67"/>
      <c r="Q7" s="93">
        <f aca="true" t="shared" si="0" ref="Q7:Q14">SUM(E7:P7)</f>
        <v>627</v>
      </c>
    </row>
    <row r="8" spans="2:17" s="68" customFormat="1" ht="18" customHeight="1">
      <c r="B8" s="126" t="s">
        <v>102</v>
      </c>
      <c r="C8" s="69" t="s">
        <v>103</v>
      </c>
      <c r="D8" s="70" t="s">
        <v>18</v>
      </c>
      <c r="E8" s="71">
        <v>102</v>
      </c>
      <c r="F8" s="71">
        <v>96</v>
      </c>
      <c r="G8" s="71">
        <v>81</v>
      </c>
      <c r="H8" s="72">
        <v>84</v>
      </c>
      <c r="I8" s="71"/>
      <c r="J8" s="71"/>
      <c r="K8" s="72"/>
      <c r="L8" s="72"/>
      <c r="M8" s="72"/>
      <c r="N8" s="72"/>
      <c r="O8" s="72"/>
      <c r="P8" s="72"/>
      <c r="Q8" s="94">
        <f t="shared" si="0"/>
        <v>363</v>
      </c>
    </row>
    <row r="9" spans="2:17" s="68" customFormat="1" ht="18" customHeight="1">
      <c r="B9" s="127"/>
      <c r="C9" s="73" t="s">
        <v>1</v>
      </c>
      <c r="D9" s="70" t="s">
        <v>18</v>
      </c>
      <c r="E9" s="71">
        <v>4</v>
      </c>
      <c r="F9" s="71">
        <v>1</v>
      </c>
      <c r="G9" s="71">
        <v>6</v>
      </c>
      <c r="H9" s="72">
        <v>0</v>
      </c>
      <c r="I9" s="71"/>
      <c r="J9" s="71"/>
      <c r="K9" s="72"/>
      <c r="L9" s="72"/>
      <c r="M9" s="72"/>
      <c r="N9" s="72"/>
      <c r="O9" s="72"/>
      <c r="P9" s="72"/>
      <c r="Q9" s="94">
        <f t="shared" si="0"/>
        <v>11</v>
      </c>
    </row>
    <row r="10" spans="2:17" s="68" customFormat="1" ht="18" customHeight="1">
      <c r="B10" s="127"/>
      <c r="C10" s="73" t="s">
        <v>2</v>
      </c>
      <c r="D10" s="70" t="s">
        <v>18</v>
      </c>
      <c r="E10" s="71">
        <v>5</v>
      </c>
      <c r="F10" s="71">
        <v>11</v>
      </c>
      <c r="G10" s="71">
        <v>5</v>
      </c>
      <c r="H10" s="72">
        <v>13</v>
      </c>
      <c r="I10" s="71"/>
      <c r="J10" s="71"/>
      <c r="K10" s="72"/>
      <c r="L10" s="74"/>
      <c r="M10" s="72"/>
      <c r="N10" s="72"/>
      <c r="O10" s="72"/>
      <c r="P10" s="72"/>
      <c r="Q10" s="94">
        <f t="shared" si="0"/>
        <v>34</v>
      </c>
    </row>
    <row r="11" spans="2:17" s="68" customFormat="1" ht="18" customHeight="1">
      <c r="B11" s="127"/>
      <c r="C11" s="73" t="s">
        <v>3</v>
      </c>
      <c r="D11" s="70" t="s">
        <v>18</v>
      </c>
      <c r="E11" s="71">
        <v>1</v>
      </c>
      <c r="F11" s="71">
        <v>0</v>
      </c>
      <c r="G11" s="71">
        <v>0</v>
      </c>
      <c r="H11" s="72">
        <v>4</v>
      </c>
      <c r="I11" s="71"/>
      <c r="J11" s="71"/>
      <c r="K11" s="72"/>
      <c r="L11" s="72"/>
      <c r="M11" s="72"/>
      <c r="N11" s="72"/>
      <c r="O11" s="72"/>
      <c r="P11" s="72"/>
      <c r="Q11" s="94">
        <f t="shared" si="0"/>
        <v>5</v>
      </c>
    </row>
    <row r="12" spans="2:17" s="68" customFormat="1" ht="18" customHeight="1">
      <c r="B12" s="127"/>
      <c r="C12" s="73" t="s">
        <v>4</v>
      </c>
      <c r="D12" s="70" t="s">
        <v>18</v>
      </c>
      <c r="E12" s="71">
        <v>17</v>
      </c>
      <c r="F12" s="71">
        <v>9</v>
      </c>
      <c r="G12" s="71">
        <v>20</v>
      </c>
      <c r="H12" s="72">
        <v>21</v>
      </c>
      <c r="I12" s="71"/>
      <c r="J12" s="71"/>
      <c r="K12" s="72"/>
      <c r="L12" s="72"/>
      <c r="M12" s="72"/>
      <c r="N12" s="72"/>
      <c r="O12" s="72"/>
      <c r="P12" s="72"/>
      <c r="Q12" s="94">
        <f t="shared" si="0"/>
        <v>67</v>
      </c>
    </row>
    <row r="13" spans="2:17" s="68" customFormat="1" ht="18" customHeight="1">
      <c r="B13" s="127"/>
      <c r="C13" s="73" t="s">
        <v>5</v>
      </c>
      <c r="D13" s="70" t="s">
        <v>18</v>
      </c>
      <c r="E13" s="71">
        <v>0</v>
      </c>
      <c r="F13" s="71">
        <v>3</v>
      </c>
      <c r="G13" s="71">
        <v>3</v>
      </c>
      <c r="H13" s="72">
        <v>0</v>
      </c>
      <c r="I13" s="71"/>
      <c r="J13" s="71"/>
      <c r="K13" s="72"/>
      <c r="L13" s="72"/>
      <c r="M13" s="72"/>
      <c r="N13" s="72"/>
      <c r="O13" s="72"/>
      <c r="P13" s="72"/>
      <c r="Q13" s="94">
        <f t="shared" si="0"/>
        <v>6</v>
      </c>
    </row>
    <row r="14" spans="2:17" s="63" customFormat="1" ht="18" customHeight="1">
      <c r="B14" s="128"/>
      <c r="C14" s="75" t="s">
        <v>104</v>
      </c>
      <c r="D14" s="76" t="s">
        <v>18</v>
      </c>
      <c r="E14" s="66">
        <f>SUM(E8:E13)</f>
        <v>129</v>
      </c>
      <c r="F14" s="66">
        <f>SUM(F8:F13)</f>
        <v>120</v>
      </c>
      <c r="G14" s="66">
        <f>SUM(G8:G13)</f>
        <v>115</v>
      </c>
      <c r="H14" s="66">
        <f>SUM(H8:H13)</f>
        <v>122</v>
      </c>
      <c r="I14" s="66"/>
      <c r="J14" s="66"/>
      <c r="K14" s="66"/>
      <c r="L14" s="66"/>
      <c r="M14" s="66"/>
      <c r="N14" s="66"/>
      <c r="O14" s="66"/>
      <c r="P14" s="66"/>
      <c r="Q14" s="95">
        <f t="shared" si="0"/>
        <v>486</v>
      </c>
    </row>
    <row r="15" spans="2:17" s="68" customFormat="1" ht="18" customHeight="1">
      <c r="B15" s="82" t="s">
        <v>105</v>
      </c>
      <c r="C15" s="77"/>
      <c r="D15" s="78">
        <v>234</v>
      </c>
      <c r="E15" s="108">
        <f>D15+E7-E14</f>
        <v>265</v>
      </c>
      <c r="F15" s="108">
        <f>E15+F7-F14</f>
        <v>238</v>
      </c>
      <c r="G15" s="108">
        <f>F15+G7-G14</f>
        <v>329</v>
      </c>
      <c r="H15" s="108">
        <f>G15+H7-H14</f>
        <v>375</v>
      </c>
      <c r="I15" s="78"/>
      <c r="J15" s="78"/>
      <c r="K15" s="79"/>
      <c r="L15" s="79"/>
      <c r="M15" s="79"/>
      <c r="N15" s="79"/>
      <c r="O15" s="79"/>
      <c r="P15" s="79"/>
      <c r="Q15" s="80" t="s">
        <v>106</v>
      </c>
    </row>
    <row r="16" spans="2:17" s="68" customFormat="1" ht="18" customHeight="1">
      <c r="B16" s="82" t="s">
        <v>107</v>
      </c>
      <c r="C16" s="77"/>
      <c r="D16" s="81" t="s">
        <v>108</v>
      </c>
      <c r="E16" s="78">
        <v>530</v>
      </c>
      <c r="F16" s="78">
        <v>375</v>
      </c>
      <c r="G16" s="78">
        <v>415</v>
      </c>
      <c r="H16" s="79">
        <v>509</v>
      </c>
      <c r="I16" s="78"/>
      <c r="J16" s="78"/>
      <c r="K16" s="79"/>
      <c r="L16" s="79"/>
      <c r="M16" s="79"/>
      <c r="N16" s="79"/>
      <c r="O16" s="79"/>
      <c r="P16" s="79"/>
      <c r="Q16" s="95">
        <f>SUM(E16:P16)</f>
        <v>1829</v>
      </c>
    </row>
    <row r="17" spans="2:17" ht="3.75" customHeight="1">
      <c r="B17" s="17"/>
      <c r="C17" s="18"/>
      <c r="D17" s="19"/>
      <c r="E17" s="104"/>
      <c r="F17" s="104"/>
      <c r="G17" s="104"/>
      <c r="H17" s="15"/>
      <c r="I17" s="104"/>
      <c r="J17" s="104"/>
      <c r="K17" s="15"/>
      <c r="L17" s="15"/>
      <c r="M17" s="15"/>
      <c r="N17" s="15"/>
      <c r="O17" s="15"/>
      <c r="P17" s="15"/>
      <c r="Q17" s="96"/>
    </row>
    <row r="18" spans="2:17" ht="15" customHeight="1">
      <c r="B18" s="22" t="s">
        <v>109</v>
      </c>
      <c r="D18" s="16"/>
      <c r="K18" s="12"/>
      <c r="L18" s="13"/>
      <c r="M18" s="13"/>
      <c r="N18" s="13"/>
      <c r="Q18" s="97"/>
    </row>
    <row r="19" spans="1:17" s="6" customFormat="1" ht="12" customHeight="1">
      <c r="A19" s="20"/>
      <c r="C19" s="105"/>
      <c r="D19" s="104"/>
      <c r="E19" s="104"/>
      <c r="F19" s="104"/>
      <c r="G19" s="104"/>
      <c r="H19" s="104"/>
      <c r="I19" s="104"/>
      <c r="J19" s="104"/>
      <c r="K19" s="104"/>
      <c r="L19" s="105"/>
      <c r="M19" s="105"/>
      <c r="N19" s="105"/>
      <c r="O19" s="105"/>
      <c r="P19" s="105"/>
      <c r="Q19" s="98"/>
    </row>
    <row r="20" spans="1:17" ht="18" customHeight="1">
      <c r="A20" s="62" t="s">
        <v>110</v>
      </c>
      <c r="Q20" s="97"/>
    </row>
    <row r="21" spans="1:17" ht="9.75" customHeight="1">
      <c r="A21" s="23"/>
      <c r="Q21" s="97"/>
    </row>
    <row r="22" spans="1:17" s="32" customFormat="1" ht="18" customHeight="1">
      <c r="A22" s="33"/>
      <c r="B22" s="122" t="s">
        <v>111</v>
      </c>
      <c r="C22" s="123"/>
      <c r="D22" s="56" t="s">
        <v>99</v>
      </c>
      <c r="E22" s="56" t="s">
        <v>47</v>
      </c>
      <c r="F22" s="56" t="s">
        <v>8</v>
      </c>
      <c r="G22" s="56" t="s">
        <v>9</v>
      </c>
      <c r="H22" s="56" t="s">
        <v>7</v>
      </c>
      <c r="I22" s="56" t="s">
        <v>10</v>
      </c>
      <c r="J22" s="56" t="s">
        <v>11</v>
      </c>
      <c r="K22" s="56" t="s">
        <v>12</v>
      </c>
      <c r="L22" s="56" t="s">
        <v>13</v>
      </c>
      <c r="M22" s="56" t="s">
        <v>14</v>
      </c>
      <c r="N22" s="56" t="s">
        <v>15</v>
      </c>
      <c r="O22" s="56" t="s">
        <v>16</v>
      </c>
      <c r="P22" s="56" t="s">
        <v>17</v>
      </c>
      <c r="Q22" s="60" t="s">
        <v>6</v>
      </c>
    </row>
    <row r="23" spans="1:17" ht="18" customHeight="1">
      <c r="A23" s="24"/>
      <c r="B23" s="86" t="s">
        <v>112</v>
      </c>
      <c r="C23" s="9"/>
      <c r="D23" s="36" t="s">
        <v>113</v>
      </c>
      <c r="E23" s="37">
        <v>192</v>
      </c>
      <c r="F23" s="37">
        <v>128</v>
      </c>
      <c r="G23" s="37">
        <v>211</v>
      </c>
      <c r="H23" s="113">
        <v>166</v>
      </c>
      <c r="I23" s="37"/>
      <c r="J23" s="37"/>
      <c r="K23" s="37"/>
      <c r="L23" s="37"/>
      <c r="M23" s="37"/>
      <c r="N23" s="37"/>
      <c r="O23" s="38"/>
      <c r="P23" s="39"/>
      <c r="Q23" s="99">
        <f>SUM(E23:P23)</f>
        <v>697</v>
      </c>
    </row>
    <row r="24" spans="1:17" ht="18" customHeight="1">
      <c r="A24" s="103" t="s">
        <v>114</v>
      </c>
      <c r="B24" s="87" t="s">
        <v>115</v>
      </c>
      <c r="C24" s="10"/>
      <c r="D24" s="40" t="s">
        <v>113</v>
      </c>
      <c r="E24" s="41">
        <v>190</v>
      </c>
      <c r="F24" s="111">
        <v>144</v>
      </c>
      <c r="G24" s="41">
        <v>202</v>
      </c>
      <c r="H24" s="111">
        <v>178</v>
      </c>
      <c r="I24" s="41"/>
      <c r="J24" s="41"/>
      <c r="K24" s="41"/>
      <c r="L24" s="41"/>
      <c r="M24" s="41"/>
      <c r="N24" s="41"/>
      <c r="O24" s="42"/>
      <c r="P24" s="43"/>
      <c r="Q24" s="99">
        <f>SUM(E24:P24)</f>
        <v>714</v>
      </c>
    </row>
    <row r="25" spans="1:17" ht="18" customHeight="1">
      <c r="A25" s="103" t="s">
        <v>23</v>
      </c>
      <c r="B25" s="83" t="s">
        <v>116</v>
      </c>
      <c r="C25" s="10"/>
      <c r="D25" s="44">
        <v>101</v>
      </c>
      <c r="E25" s="45">
        <f>SUM(D25+E23-E24)</f>
        <v>103</v>
      </c>
      <c r="F25" s="109">
        <f>SUM(E25+F23-F24)</f>
        <v>87</v>
      </c>
      <c r="G25" s="109">
        <f>SUM(F25+G23-G24)</f>
        <v>96</v>
      </c>
      <c r="H25" s="109">
        <f>SUM(G25+H23-H24)</f>
        <v>84</v>
      </c>
      <c r="I25" s="45"/>
      <c r="J25" s="45"/>
      <c r="K25" s="45"/>
      <c r="L25" s="45"/>
      <c r="M25" s="45"/>
      <c r="N25" s="45"/>
      <c r="O25" s="45"/>
      <c r="P25" s="45"/>
      <c r="Q25" s="46" t="s">
        <v>117</v>
      </c>
    </row>
    <row r="26" spans="1:17" ht="18" customHeight="1" thickBot="1">
      <c r="A26" s="25"/>
      <c r="B26" s="84" t="s">
        <v>118</v>
      </c>
      <c r="C26" s="14"/>
      <c r="D26" s="47" t="s">
        <v>113</v>
      </c>
      <c r="E26" s="48">
        <v>2587</v>
      </c>
      <c r="F26" s="48">
        <v>1866</v>
      </c>
      <c r="G26" s="48">
        <v>3276</v>
      </c>
      <c r="H26" s="48">
        <v>3000</v>
      </c>
      <c r="I26" s="48"/>
      <c r="J26" s="48"/>
      <c r="K26" s="48"/>
      <c r="L26" s="48"/>
      <c r="M26" s="48"/>
      <c r="N26" s="48"/>
      <c r="O26" s="49"/>
      <c r="P26" s="50"/>
      <c r="Q26" s="100">
        <f>SUM(E26:P26)</f>
        <v>10729</v>
      </c>
    </row>
    <row r="27" spans="1:17" ht="18" customHeight="1" thickTop="1">
      <c r="A27" s="24"/>
      <c r="B27" s="86" t="s">
        <v>44</v>
      </c>
      <c r="C27" s="10"/>
      <c r="D27" s="40" t="s">
        <v>113</v>
      </c>
      <c r="E27" s="41">
        <v>37</v>
      </c>
      <c r="F27" s="41">
        <v>28</v>
      </c>
      <c r="G27" s="41">
        <v>40</v>
      </c>
      <c r="H27" s="111">
        <v>50</v>
      </c>
      <c r="I27" s="41"/>
      <c r="J27" s="41"/>
      <c r="K27" s="41"/>
      <c r="L27" s="41"/>
      <c r="M27" s="41"/>
      <c r="N27" s="41"/>
      <c r="O27" s="42"/>
      <c r="P27" s="51"/>
      <c r="Q27" s="99">
        <f>SUM(E27:P27)</f>
        <v>155</v>
      </c>
    </row>
    <row r="28" spans="1:17" ht="18" customHeight="1">
      <c r="A28" s="103" t="s">
        <v>119</v>
      </c>
      <c r="B28" s="86" t="s">
        <v>120</v>
      </c>
      <c r="C28" s="10"/>
      <c r="D28" s="40" t="s">
        <v>113</v>
      </c>
      <c r="E28" s="41">
        <v>47</v>
      </c>
      <c r="F28" s="41">
        <v>23</v>
      </c>
      <c r="G28" s="41">
        <v>46</v>
      </c>
      <c r="H28" s="111">
        <v>40</v>
      </c>
      <c r="I28" s="41"/>
      <c r="J28" s="41"/>
      <c r="K28" s="41"/>
      <c r="L28" s="41"/>
      <c r="M28" s="41"/>
      <c r="N28" s="41"/>
      <c r="O28" s="42"/>
      <c r="P28" s="51"/>
      <c r="Q28" s="99">
        <f>SUM(E28:P28)</f>
        <v>156</v>
      </c>
    </row>
    <row r="29" spans="1:17" ht="18" customHeight="1">
      <c r="A29" s="103" t="s">
        <v>23</v>
      </c>
      <c r="B29" s="83" t="s">
        <v>116</v>
      </c>
      <c r="C29" s="10"/>
      <c r="D29" s="112">
        <v>17</v>
      </c>
      <c r="E29" s="45">
        <f>D29+E27-E28</f>
        <v>7</v>
      </c>
      <c r="F29" s="45">
        <f>E29+F27-F28</f>
        <v>12</v>
      </c>
      <c r="G29" s="109">
        <f>F29+G27-G28</f>
        <v>6</v>
      </c>
      <c r="H29" s="109">
        <f>G29+H27-H28</f>
        <v>16</v>
      </c>
      <c r="I29" s="45"/>
      <c r="J29" s="45"/>
      <c r="K29" s="45"/>
      <c r="L29" s="45"/>
      <c r="M29" s="45"/>
      <c r="N29" s="45"/>
      <c r="O29" s="45"/>
      <c r="P29" s="45"/>
      <c r="Q29" s="46" t="s">
        <v>117</v>
      </c>
    </row>
    <row r="30" spans="2:17" ht="18" customHeight="1">
      <c r="B30" s="85" t="s">
        <v>121</v>
      </c>
      <c r="C30" s="11"/>
      <c r="D30" s="52" t="s">
        <v>113</v>
      </c>
      <c r="E30" s="53">
        <v>225</v>
      </c>
      <c r="F30" s="53">
        <v>104</v>
      </c>
      <c r="G30" s="53">
        <v>249</v>
      </c>
      <c r="H30" s="53">
        <v>286</v>
      </c>
      <c r="I30" s="53"/>
      <c r="J30" s="53"/>
      <c r="K30" s="53"/>
      <c r="L30" s="53"/>
      <c r="M30" s="53"/>
      <c r="N30" s="53"/>
      <c r="O30" s="54"/>
      <c r="P30" s="55"/>
      <c r="Q30" s="101">
        <f>SUM(E30:P30)</f>
        <v>864</v>
      </c>
    </row>
    <row r="31" spans="3:17" s="34" customFormat="1" ht="15" customHeight="1">
      <c r="C31" s="106"/>
      <c r="D31" s="107"/>
      <c r="E31" s="107"/>
      <c r="F31" s="107"/>
      <c r="G31" s="107"/>
      <c r="H31" s="107"/>
      <c r="I31" s="107"/>
      <c r="J31" s="107"/>
      <c r="K31" s="107"/>
      <c r="L31" s="106"/>
      <c r="M31" s="106"/>
      <c r="N31" s="106"/>
      <c r="O31" s="106"/>
      <c r="P31" s="106"/>
      <c r="Q31" s="102"/>
    </row>
    <row r="32" spans="1:17" s="62" customFormat="1" ht="19.5">
      <c r="A32" s="61" t="s">
        <v>122</v>
      </c>
      <c r="B32" s="62" t="s">
        <v>123</v>
      </c>
      <c r="D32" s="61"/>
      <c r="E32" s="61"/>
      <c r="F32" s="61"/>
      <c r="G32" s="61" t="s">
        <v>124</v>
      </c>
      <c r="I32" s="61"/>
      <c r="J32" s="61"/>
      <c r="K32" s="61"/>
      <c r="M32" s="62" t="s">
        <v>125</v>
      </c>
      <c r="Q32" s="61"/>
    </row>
  </sheetData>
  <mergeCells count="8">
    <mergeCell ref="B22:C22"/>
    <mergeCell ref="B3:P3"/>
    <mergeCell ref="B8:B14"/>
    <mergeCell ref="A1:B1"/>
    <mergeCell ref="A2:B2"/>
    <mergeCell ref="M1:N1"/>
    <mergeCell ref="M2:N2"/>
    <mergeCell ref="B6:C6"/>
  </mergeCells>
  <printOptions/>
  <pageMargins left="0.33" right="0.3" top="0.4" bottom="0.38" header="0.31" footer="0.3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Q32"/>
  <sheetViews>
    <sheetView workbookViewId="0" topLeftCell="C4">
      <selection activeCell="J24" sqref="J24"/>
    </sheetView>
  </sheetViews>
  <sheetFormatPr defaultColWidth="9.00390625" defaultRowHeight="16.5"/>
  <cols>
    <col min="1" max="1" width="11.625" style="0" customWidth="1"/>
    <col min="2" max="2" width="12.625" style="0" customWidth="1"/>
    <col min="3" max="3" width="5.625" style="3" customWidth="1"/>
    <col min="4" max="5" width="9.625" style="2" customWidth="1"/>
    <col min="6" max="11" width="7.625" style="2" customWidth="1"/>
    <col min="12" max="16" width="7.625" style="3" customWidth="1"/>
    <col min="17" max="17" width="7.625" style="92" customWidth="1"/>
  </cols>
  <sheetData>
    <row r="1" spans="1:17" s="26" customFormat="1" ht="13.5" customHeight="1">
      <c r="A1" s="129" t="s">
        <v>127</v>
      </c>
      <c r="B1" s="129"/>
      <c r="D1" s="27"/>
      <c r="E1" s="27"/>
      <c r="F1" s="27"/>
      <c r="G1" s="27"/>
      <c r="H1" s="27"/>
      <c r="I1" s="27"/>
      <c r="J1" s="27"/>
      <c r="K1" s="27"/>
      <c r="M1" s="130" t="s">
        <v>128</v>
      </c>
      <c r="N1" s="131"/>
      <c r="O1" s="28" t="s">
        <v>129</v>
      </c>
      <c r="P1" s="29"/>
      <c r="Q1" s="89"/>
    </row>
    <row r="2" spans="1:17" s="26" customFormat="1" ht="13.5" customHeight="1">
      <c r="A2" s="129" t="s">
        <v>130</v>
      </c>
      <c r="B2" s="129"/>
      <c r="D2" s="27"/>
      <c r="E2" s="27"/>
      <c r="F2" s="27"/>
      <c r="G2" s="27"/>
      <c r="H2" s="27"/>
      <c r="I2" s="27"/>
      <c r="J2" s="27"/>
      <c r="K2" s="27"/>
      <c r="M2" s="130" t="s">
        <v>131</v>
      </c>
      <c r="N2" s="131"/>
      <c r="O2" s="30" t="s">
        <v>132</v>
      </c>
      <c r="P2" s="31"/>
      <c r="Q2" s="90"/>
    </row>
    <row r="3" spans="2:17" s="1" customFormat="1" ht="48" customHeight="1">
      <c r="B3" s="124" t="s">
        <v>172</v>
      </c>
      <c r="C3" s="125"/>
      <c r="D3" s="125"/>
      <c r="E3" s="125"/>
      <c r="F3" s="125"/>
      <c r="G3" s="125"/>
      <c r="H3" s="125"/>
      <c r="I3" s="125"/>
      <c r="J3" s="125"/>
      <c r="K3" s="125"/>
      <c r="L3" s="125"/>
      <c r="M3" s="125"/>
      <c r="N3" s="125"/>
      <c r="O3" s="125"/>
      <c r="P3" s="125"/>
      <c r="Q3" s="91"/>
    </row>
    <row r="4" ht="18" customHeight="1">
      <c r="A4" s="62" t="s">
        <v>133</v>
      </c>
    </row>
    <row r="5" ht="9.75" customHeight="1">
      <c r="A5" s="23"/>
    </row>
    <row r="6" spans="2:17" s="32" customFormat="1" ht="18" customHeight="1">
      <c r="B6" s="122" t="s">
        <v>134</v>
      </c>
      <c r="C6" s="123"/>
      <c r="D6" s="56" t="s">
        <v>135</v>
      </c>
      <c r="E6" s="56" t="s">
        <v>136</v>
      </c>
      <c r="F6" s="56" t="s">
        <v>137</v>
      </c>
      <c r="G6" s="56" t="s">
        <v>138</v>
      </c>
      <c r="H6" s="56" t="s">
        <v>139</v>
      </c>
      <c r="I6" s="56" t="s">
        <v>140</v>
      </c>
      <c r="J6" s="56" t="s">
        <v>141</v>
      </c>
      <c r="K6" s="57" t="s">
        <v>142</v>
      </c>
      <c r="L6" s="57" t="s">
        <v>143</v>
      </c>
      <c r="M6" s="57" t="s">
        <v>144</v>
      </c>
      <c r="N6" s="57" t="s">
        <v>145</v>
      </c>
      <c r="O6" s="56" t="s">
        <v>146</v>
      </c>
      <c r="P6" s="58" t="s">
        <v>147</v>
      </c>
      <c r="Q6" s="59" t="s">
        <v>148</v>
      </c>
    </row>
    <row r="7" spans="2:17" s="63" customFormat="1" ht="18" customHeight="1">
      <c r="B7" s="88" t="s">
        <v>149</v>
      </c>
      <c r="C7" s="64"/>
      <c r="D7" s="65" t="s">
        <v>150</v>
      </c>
      <c r="E7" s="110">
        <v>160</v>
      </c>
      <c r="F7" s="66">
        <v>93</v>
      </c>
      <c r="G7" s="66">
        <v>206</v>
      </c>
      <c r="H7" s="67">
        <v>168</v>
      </c>
      <c r="I7" s="66">
        <v>187</v>
      </c>
      <c r="J7" s="66"/>
      <c r="K7" s="67"/>
      <c r="L7" s="67"/>
      <c r="M7" s="67"/>
      <c r="N7" s="67"/>
      <c r="O7" s="67"/>
      <c r="P7" s="67"/>
      <c r="Q7" s="93">
        <f aca="true" t="shared" si="0" ref="Q7:Q14">SUM(E7:P7)</f>
        <v>814</v>
      </c>
    </row>
    <row r="8" spans="2:17" s="68" customFormat="1" ht="18" customHeight="1">
      <c r="B8" s="126" t="s">
        <v>151</v>
      </c>
      <c r="C8" s="69" t="s">
        <v>152</v>
      </c>
      <c r="D8" s="70" t="s">
        <v>150</v>
      </c>
      <c r="E8" s="71">
        <v>102</v>
      </c>
      <c r="F8" s="71">
        <v>96</v>
      </c>
      <c r="G8" s="71">
        <v>81</v>
      </c>
      <c r="H8" s="72">
        <v>84</v>
      </c>
      <c r="I8" s="71">
        <v>170</v>
      </c>
      <c r="J8" s="71"/>
      <c r="K8" s="72"/>
      <c r="L8" s="72"/>
      <c r="M8" s="72"/>
      <c r="N8" s="72"/>
      <c r="O8" s="72"/>
      <c r="P8" s="72"/>
      <c r="Q8" s="94">
        <f t="shared" si="0"/>
        <v>533</v>
      </c>
    </row>
    <row r="9" spans="2:17" s="68" customFormat="1" ht="18" customHeight="1">
      <c r="B9" s="127"/>
      <c r="C9" s="73" t="s">
        <v>153</v>
      </c>
      <c r="D9" s="70" t="s">
        <v>150</v>
      </c>
      <c r="E9" s="71">
        <v>4</v>
      </c>
      <c r="F9" s="71">
        <v>1</v>
      </c>
      <c r="G9" s="71">
        <v>6</v>
      </c>
      <c r="H9" s="72">
        <v>0</v>
      </c>
      <c r="I9" s="71">
        <v>6</v>
      </c>
      <c r="J9" s="71"/>
      <c r="K9" s="72"/>
      <c r="L9" s="72"/>
      <c r="M9" s="72"/>
      <c r="N9" s="72"/>
      <c r="O9" s="72"/>
      <c r="P9" s="72"/>
      <c r="Q9" s="94">
        <f t="shared" si="0"/>
        <v>17</v>
      </c>
    </row>
    <row r="10" spans="2:17" s="68" customFormat="1" ht="18" customHeight="1">
      <c r="B10" s="127"/>
      <c r="C10" s="73" t="s">
        <v>154</v>
      </c>
      <c r="D10" s="70" t="s">
        <v>150</v>
      </c>
      <c r="E10" s="71">
        <v>5</v>
      </c>
      <c r="F10" s="71">
        <v>11</v>
      </c>
      <c r="G10" s="71">
        <v>5</v>
      </c>
      <c r="H10" s="72">
        <v>13</v>
      </c>
      <c r="I10" s="71">
        <v>17</v>
      </c>
      <c r="J10" s="71"/>
      <c r="K10" s="72"/>
      <c r="L10" s="74"/>
      <c r="M10" s="72"/>
      <c r="N10" s="72"/>
      <c r="O10" s="72"/>
      <c r="P10" s="72"/>
      <c r="Q10" s="94">
        <f t="shared" si="0"/>
        <v>51</v>
      </c>
    </row>
    <row r="11" spans="2:17" s="68" customFormat="1" ht="18" customHeight="1">
      <c r="B11" s="127"/>
      <c r="C11" s="73" t="s">
        <v>155</v>
      </c>
      <c r="D11" s="70" t="s">
        <v>150</v>
      </c>
      <c r="E11" s="71">
        <v>1</v>
      </c>
      <c r="F11" s="71">
        <v>0</v>
      </c>
      <c r="G11" s="71">
        <v>0</v>
      </c>
      <c r="H11" s="72">
        <v>4</v>
      </c>
      <c r="I11" s="71">
        <v>2</v>
      </c>
      <c r="J11" s="71"/>
      <c r="K11" s="72"/>
      <c r="L11" s="72"/>
      <c r="M11" s="72"/>
      <c r="N11" s="72"/>
      <c r="O11" s="72"/>
      <c r="P11" s="72"/>
      <c r="Q11" s="94">
        <f t="shared" si="0"/>
        <v>7</v>
      </c>
    </row>
    <row r="12" spans="2:17" s="68" customFormat="1" ht="18" customHeight="1">
      <c r="B12" s="127"/>
      <c r="C12" s="73" t="s">
        <v>156</v>
      </c>
      <c r="D12" s="70" t="s">
        <v>150</v>
      </c>
      <c r="E12" s="71">
        <v>17</v>
      </c>
      <c r="F12" s="71">
        <v>9</v>
      </c>
      <c r="G12" s="71">
        <v>20</v>
      </c>
      <c r="H12" s="72">
        <v>21</v>
      </c>
      <c r="I12" s="71">
        <v>28</v>
      </c>
      <c r="J12" s="71"/>
      <c r="K12" s="72"/>
      <c r="L12" s="72"/>
      <c r="M12" s="72"/>
      <c r="N12" s="72"/>
      <c r="O12" s="72"/>
      <c r="P12" s="72"/>
      <c r="Q12" s="94">
        <f t="shared" si="0"/>
        <v>95</v>
      </c>
    </row>
    <row r="13" spans="2:17" s="68" customFormat="1" ht="18" customHeight="1">
      <c r="B13" s="127"/>
      <c r="C13" s="73" t="s">
        <v>157</v>
      </c>
      <c r="D13" s="70" t="s">
        <v>150</v>
      </c>
      <c r="E13" s="71">
        <v>0</v>
      </c>
      <c r="F13" s="71">
        <v>3</v>
      </c>
      <c r="G13" s="71">
        <v>3</v>
      </c>
      <c r="H13" s="72">
        <v>0</v>
      </c>
      <c r="I13" s="71">
        <v>1</v>
      </c>
      <c r="J13" s="71"/>
      <c r="K13" s="72"/>
      <c r="L13" s="72"/>
      <c r="M13" s="72"/>
      <c r="N13" s="72"/>
      <c r="O13" s="72"/>
      <c r="P13" s="72"/>
      <c r="Q13" s="94">
        <f t="shared" si="0"/>
        <v>7</v>
      </c>
    </row>
    <row r="14" spans="2:17" s="63" customFormat="1" ht="18" customHeight="1">
      <c r="B14" s="128"/>
      <c r="C14" s="75" t="s">
        <v>148</v>
      </c>
      <c r="D14" s="76" t="s">
        <v>150</v>
      </c>
      <c r="E14" s="66">
        <f>SUM(E8:E13)</f>
        <v>129</v>
      </c>
      <c r="F14" s="66">
        <f>SUM(F8:F13)</f>
        <v>120</v>
      </c>
      <c r="G14" s="66">
        <f>SUM(G8:G13)</f>
        <v>115</v>
      </c>
      <c r="H14" s="66">
        <f>SUM(H8:H13)</f>
        <v>122</v>
      </c>
      <c r="I14" s="66">
        <v>224</v>
      </c>
      <c r="J14" s="66"/>
      <c r="K14" s="66"/>
      <c r="L14" s="66"/>
      <c r="M14" s="66"/>
      <c r="N14" s="66"/>
      <c r="O14" s="66"/>
      <c r="P14" s="66"/>
      <c r="Q14" s="95">
        <f t="shared" si="0"/>
        <v>710</v>
      </c>
    </row>
    <row r="15" spans="2:17" s="68" customFormat="1" ht="18" customHeight="1">
      <c r="B15" s="82" t="s">
        <v>158</v>
      </c>
      <c r="C15" s="77"/>
      <c r="D15" s="78">
        <v>234</v>
      </c>
      <c r="E15" s="108">
        <f>D15+E7-E14</f>
        <v>265</v>
      </c>
      <c r="F15" s="108">
        <f>E15+F7-F14</f>
        <v>238</v>
      </c>
      <c r="G15" s="108">
        <f>F15+G7-G14</f>
        <v>329</v>
      </c>
      <c r="H15" s="108">
        <f>G15+H7-H14</f>
        <v>375</v>
      </c>
      <c r="I15" s="78">
        <v>338</v>
      </c>
      <c r="J15" s="78"/>
      <c r="K15" s="79"/>
      <c r="L15" s="79"/>
      <c r="M15" s="79"/>
      <c r="N15" s="79"/>
      <c r="O15" s="79"/>
      <c r="P15" s="79"/>
      <c r="Q15" s="80" t="s">
        <v>150</v>
      </c>
    </row>
    <row r="16" spans="2:17" s="68" customFormat="1" ht="18" customHeight="1">
      <c r="B16" s="82" t="s">
        <v>159</v>
      </c>
      <c r="C16" s="77"/>
      <c r="D16" s="81" t="s">
        <v>150</v>
      </c>
      <c r="E16" s="78">
        <v>530</v>
      </c>
      <c r="F16" s="78">
        <v>375</v>
      </c>
      <c r="G16" s="78">
        <v>415</v>
      </c>
      <c r="H16" s="79">
        <v>509</v>
      </c>
      <c r="I16" s="78">
        <v>730</v>
      </c>
      <c r="J16" s="78"/>
      <c r="K16" s="79"/>
      <c r="L16" s="79"/>
      <c r="M16" s="79"/>
      <c r="N16" s="79"/>
      <c r="O16" s="79"/>
      <c r="P16" s="79"/>
      <c r="Q16" s="95">
        <f>SUM(E16:P16)</f>
        <v>2559</v>
      </c>
    </row>
    <row r="17" spans="2:17" ht="3.75" customHeight="1">
      <c r="B17" s="17"/>
      <c r="C17" s="18"/>
      <c r="D17" s="19"/>
      <c r="E17" s="104"/>
      <c r="F17" s="104"/>
      <c r="G17" s="104"/>
      <c r="H17" s="15"/>
      <c r="I17" s="104"/>
      <c r="J17" s="104"/>
      <c r="K17" s="15"/>
      <c r="L17" s="15"/>
      <c r="M17" s="15"/>
      <c r="N17" s="15"/>
      <c r="O17" s="15"/>
      <c r="P17" s="15"/>
      <c r="Q17" s="96"/>
    </row>
    <row r="18" spans="2:17" ht="15" customHeight="1">
      <c r="B18" s="22" t="s">
        <v>160</v>
      </c>
      <c r="D18" s="16"/>
      <c r="K18" s="12"/>
      <c r="L18" s="13"/>
      <c r="M18" s="13"/>
      <c r="N18" s="13"/>
      <c r="Q18" s="97"/>
    </row>
    <row r="19" spans="1:17" s="6" customFormat="1" ht="12" customHeight="1">
      <c r="A19" s="20"/>
      <c r="C19" s="105"/>
      <c r="D19" s="104"/>
      <c r="E19" s="104"/>
      <c r="F19" s="104"/>
      <c r="G19" s="104"/>
      <c r="H19" s="104"/>
      <c r="I19" s="104"/>
      <c r="J19" s="104"/>
      <c r="K19" s="104"/>
      <c r="L19" s="105"/>
      <c r="M19" s="105"/>
      <c r="N19" s="105"/>
      <c r="O19" s="105"/>
      <c r="P19" s="105"/>
      <c r="Q19" s="98"/>
    </row>
    <row r="20" spans="1:17" ht="18" customHeight="1">
      <c r="A20" s="62" t="s">
        <v>161</v>
      </c>
      <c r="Q20" s="97"/>
    </row>
    <row r="21" spans="1:17" ht="9.75" customHeight="1">
      <c r="A21" s="23"/>
      <c r="Q21" s="97"/>
    </row>
    <row r="22" spans="1:17" s="32" customFormat="1" ht="18" customHeight="1">
      <c r="A22" s="33"/>
      <c r="B22" s="122" t="s">
        <v>134</v>
      </c>
      <c r="C22" s="123"/>
      <c r="D22" s="56" t="s">
        <v>135</v>
      </c>
      <c r="E22" s="56" t="s">
        <v>136</v>
      </c>
      <c r="F22" s="56" t="s">
        <v>137</v>
      </c>
      <c r="G22" s="56" t="s">
        <v>138</v>
      </c>
      <c r="H22" s="56" t="s">
        <v>139</v>
      </c>
      <c r="I22" s="56" t="s">
        <v>140</v>
      </c>
      <c r="J22" s="56" t="s">
        <v>141</v>
      </c>
      <c r="K22" s="56" t="s">
        <v>142</v>
      </c>
      <c r="L22" s="56" t="s">
        <v>143</v>
      </c>
      <c r="M22" s="56" t="s">
        <v>144</v>
      </c>
      <c r="N22" s="56" t="s">
        <v>145</v>
      </c>
      <c r="O22" s="56" t="s">
        <v>146</v>
      </c>
      <c r="P22" s="56" t="s">
        <v>147</v>
      </c>
      <c r="Q22" s="60" t="s">
        <v>148</v>
      </c>
    </row>
    <row r="23" spans="1:17" ht="18" customHeight="1">
      <c r="A23" s="24"/>
      <c r="B23" s="86" t="s">
        <v>162</v>
      </c>
      <c r="C23" s="9"/>
      <c r="D23" s="36" t="s">
        <v>150</v>
      </c>
      <c r="E23" s="37">
        <v>192</v>
      </c>
      <c r="F23" s="37">
        <v>128</v>
      </c>
      <c r="G23" s="37">
        <v>211</v>
      </c>
      <c r="H23" s="113">
        <v>166</v>
      </c>
      <c r="I23" s="37">
        <v>221</v>
      </c>
      <c r="J23" s="37"/>
      <c r="K23" s="37"/>
      <c r="L23" s="37"/>
      <c r="M23" s="37"/>
      <c r="N23" s="37"/>
      <c r="O23" s="38"/>
      <c r="P23" s="39"/>
      <c r="Q23" s="99">
        <f>SUM(E23:P23)</f>
        <v>918</v>
      </c>
    </row>
    <row r="24" spans="1:17" ht="18" customHeight="1">
      <c r="A24" s="103" t="s">
        <v>163</v>
      </c>
      <c r="B24" s="87" t="s">
        <v>164</v>
      </c>
      <c r="C24" s="10"/>
      <c r="D24" s="40" t="s">
        <v>150</v>
      </c>
      <c r="E24" s="41">
        <v>190</v>
      </c>
      <c r="F24" s="111">
        <v>144</v>
      </c>
      <c r="G24" s="41">
        <v>202</v>
      </c>
      <c r="H24" s="111">
        <v>178</v>
      </c>
      <c r="I24" s="41">
        <v>236</v>
      </c>
      <c r="J24" s="41"/>
      <c r="K24" s="41"/>
      <c r="L24" s="41"/>
      <c r="M24" s="41"/>
      <c r="N24" s="41"/>
      <c r="O24" s="42"/>
      <c r="P24" s="43"/>
      <c r="Q24" s="99">
        <f>SUM(E24:P24)</f>
        <v>950</v>
      </c>
    </row>
    <row r="25" spans="1:17" ht="18" customHeight="1">
      <c r="A25" s="103" t="s">
        <v>23</v>
      </c>
      <c r="B25" s="83" t="s">
        <v>165</v>
      </c>
      <c r="C25" s="10"/>
      <c r="D25" s="44">
        <v>101</v>
      </c>
      <c r="E25" s="45">
        <f>SUM(D25+E23-E24)</f>
        <v>103</v>
      </c>
      <c r="F25" s="109">
        <f>SUM(E25+F23-F24)</f>
        <v>87</v>
      </c>
      <c r="G25" s="109">
        <f>SUM(F25+G23-G24)</f>
        <v>96</v>
      </c>
      <c r="H25" s="109">
        <f>SUM(G25+H23-H24)</f>
        <v>84</v>
      </c>
      <c r="I25" s="45">
        <v>69</v>
      </c>
      <c r="J25" s="45"/>
      <c r="K25" s="45"/>
      <c r="L25" s="45"/>
      <c r="M25" s="45"/>
      <c r="N25" s="45"/>
      <c r="O25" s="45"/>
      <c r="P25" s="45"/>
      <c r="Q25" s="46" t="s">
        <v>150</v>
      </c>
    </row>
    <row r="26" spans="1:17" ht="18" customHeight="1" thickBot="1">
      <c r="A26" s="25"/>
      <c r="B26" s="84" t="s">
        <v>166</v>
      </c>
      <c r="C26" s="14"/>
      <c r="D26" s="47" t="s">
        <v>150</v>
      </c>
      <c r="E26" s="48">
        <v>2587</v>
      </c>
      <c r="F26" s="48">
        <v>1866</v>
      </c>
      <c r="G26" s="48">
        <v>3276</v>
      </c>
      <c r="H26" s="48">
        <v>3000</v>
      </c>
      <c r="I26" s="48">
        <v>3200</v>
      </c>
      <c r="J26" s="48"/>
      <c r="K26" s="48"/>
      <c r="L26" s="48"/>
      <c r="M26" s="48"/>
      <c r="N26" s="48"/>
      <c r="O26" s="49"/>
      <c r="P26" s="50"/>
      <c r="Q26" s="100">
        <f>SUM(E26:P26)</f>
        <v>13929</v>
      </c>
    </row>
    <row r="27" spans="1:17" ht="18" customHeight="1" thickTop="1">
      <c r="A27" s="24"/>
      <c r="B27" s="86" t="s">
        <v>162</v>
      </c>
      <c r="C27" s="10"/>
      <c r="D27" s="40" t="s">
        <v>150</v>
      </c>
      <c r="E27" s="41">
        <v>37</v>
      </c>
      <c r="F27" s="41">
        <v>28</v>
      </c>
      <c r="G27" s="41">
        <v>40</v>
      </c>
      <c r="H27" s="111">
        <v>50</v>
      </c>
      <c r="I27" s="41">
        <v>43</v>
      </c>
      <c r="J27" s="41"/>
      <c r="K27" s="41"/>
      <c r="L27" s="41"/>
      <c r="M27" s="41"/>
      <c r="N27" s="41"/>
      <c r="O27" s="42"/>
      <c r="P27" s="51"/>
      <c r="Q27" s="99">
        <f>SUM(E27:P27)</f>
        <v>198</v>
      </c>
    </row>
    <row r="28" spans="1:17" ht="18" customHeight="1">
      <c r="A28" s="103" t="s">
        <v>167</v>
      </c>
      <c r="B28" s="86" t="s">
        <v>164</v>
      </c>
      <c r="C28" s="10"/>
      <c r="D28" s="40" t="s">
        <v>150</v>
      </c>
      <c r="E28" s="41">
        <v>47</v>
      </c>
      <c r="F28" s="41">
        <v>23</v>
      </c>
      <c r="G28" s="41">
        <v>46</v>
      </c>
      <c r="H28" s="111">
        <v>40</v>
      </c>
      <c r="I28" s="111">
        <v>50</v>
      </c>
      <c r="J28" s="41"/>
      <c r="K28" s="41"/>
      <c r="L28" s="41"/>
      <c r="M28" s="41"/>
      <c r="N28" s="41"/>
      <c r="O28" s="42"/>
      <c r="P28" s="51"/>
      <c r="Q28" s="99">
        <f>SUM(E28:P28)</f>
        <v>206</v>
      </c>
    </row>
    <row r="29" spans="1:17" ht="18" customHeight="1">
      <c r="A29" s="103" t="s">
        <v>23</v>
      </c>
      <c r="B29" s="83" t="s">
        <v>165</v>
      </c>
      <c r="C29" s="10"/>
      <c r="D29" s="112">
        <v>17</v>
      </c>
      <c r="E29" s="45">
        <f>D29+E27-E28</f>
        <v>7</v>
      </c>
      <c r="F29" s="45">
        <f>E29+F27-F28</f>
        <v>12</v>
      </c>
      <c r="G29" s="109">
        <f>F29+G27-G28</f>
        <v>6</v>
      </c>
      <c r="H29" s="109">
        <f>G29+H27-H28</f>
        <v>16</v>
      </c>
      <c r="I29" s="109">
        <v>9</v>
      </c>
      <c r="J29" s="45"/>
      <c r="K29" s="45"/>
      <c r="L29" s="45"/>
      <c r="M29" s="45"/>
      <c r="N29" s="45"/>
      <c r="O29" s="45"/>
      <c r="P29" s="45"/>
      <c r="Q29" s="46" t="s">
        <v>150</v>
      </c>
    </row>
    <row r="30" spans="2:17" ht="18" customHeight="1">
      <c r="B30" s="85" t="s">
        <v>166</v>
      </c>
      <c r="C30" s="11"/>
      <c r="D30" s="52" t="s">
        <v>150</v>
      </c>
      <c r="E30" s="53">
        <v>225</v>
      </c>
      <c r="F30" s="53">
        <v>104</v>
      </c>
      <c r="G30" s="53">
        <v>249</v>
      </c>
      <c r="H30" s="53">
        <v>286</v>
      </c>
      <c r="I30" s="53">
        <v>346</v>
      </c>
      <c r="J30" s="53"/>
      <c r="K30" s="53"/>
      <c r="L30" s="53"/>
      <c r="M30" s="53"/>
      <c r="N30" s="53"/>
      <c r="O30" s="54"/>
      <c r="P30" s="55"/>
      <c r="Q30" s="101">
        <f>SUM(E30:P30)</f>
        <v>1210</v>
      </c>
    </row>
    <row r="31" spans="3:17" s="34" customFormat="1" ht="15" customHeight="1">
      <c r="C31" s="106"/>
      <c r="D31" s="107"/>
      <c r="E31" s="107"/>
      <c r="F31" s="107"/>
      <c r="G31" s="107"/>
      <c r="H31" s="107"/>
      <c r="I31" s="107"/>
      <c r="J31" s="107"/>
      <c r="K31" s="107"/>
      <c r="L31" s="106"/>
      <c r="M31" s="106"/>
      <c r="N31" s="106"/>
      <c r="O31" s="106"/>
      <c r="P31" s="106"/>
      <c r="Q31" s="102"/>
    </row>
    <row r="32" spans="1:17" s="62" customFormat="1" ht="19.5">
      <c r="A32" s="61" t="s">
        <v>168</v>
      </c>
      <c r="B32" s="62" t="s">
        <v>169</v>
      </c>
      <c r="D32" s="61"/>
      <c r="E32" s="61"/>
      <c r="F32" s="61"/>
      <c r="G32" s="61" t="s">
        <v>170</v>
      </c>
      <c r="I32" s="61"/>
      <c r="J32" s="61"/>
      <c r="K32" s="61"/>
      <c r="M32" s="62" t="s">
        <v>171</v>
      </c>
      <c r="Q32" s="61"/>
    </row>
  </sheetData>
  <mergeCells count="8">
    <mergeCell ref="B22:C22"/>
    <mergeCell ref="B3:P3"/>
    <mergeCell ref="B8:B14"/>
    <mergeCell ref="A1:B1"/>
    <mergeCell ref="A2:B2"/>
    <mergeCell ref="M1:N1"/>
    <mergeCell ref="M2:N2"/>
    <mergeCell ref="B6:C6"/>
  </mergeCells>
  <printOptions/>
  <pageMargins left="0.33" right="0.3" top="0.4" bottom="0.38" header="0.31" footer="0.3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Q32"/>
  <sheetViews>
    <sheetView workbookViewId="0" topLeftCell="C4">
      <selection activeCell="J33" sqref="J33"/>
    </sheetView>
  </sheetViews>
  <sheetFormatPr defaultColWidth="9.00390625" defaultRowHeight="16.5"/>
  <cols>
    <col min="1" max="1" width="11.625" style="0" customWidth="1"/>
    <col min="2" max="2" width="12.625" style="0" customWidth="1"/>
    <col min="3" max="3" width="5.625" style="3" customWidth="1"/>
    <col min="4" max="5" width="8.25390625" style="2" customWidth="1"/>
    <col min="6" max="6" width="6.625" style="2" customWidth="1"/>
    <col min="7" max="9" width="10.875" style="2" customWidth="1"/>
    <col min="10" max="10" width="7.50390625" style="2" customWidth="1"/>
    <col min="11" max="11" width="6.625" style="2" customWidth="1"/>
    <col min="12" max="12" width="6.625" style="3" customWidth="1"/>
    <col min="13" max="16" width="7.25390625" style="3" customWidth="1"/>
    <col min="17" max="17" width="7.625" style="92" customWidth="1"/>
  </cols>
  <sheetData>
    <row r="1" spans="1:17" s="26" customFormat="1" ht="13.5" customHeight="1">
      <c r="A1" s="129" t="s">
        <v>26</v>
      </c>
      <c r="B1" s="129"/>
      <c r="D1" s="27"/>
      <c r="E1" s="27"/>
      <c r="F1" s="27"/>
      <c r="G1" s="27"/>
      <c r="H1" s="27"/>
      <c r="I1" s="27"/>
      <c r="J1" s="27"/>
      <c r="K1" s="27"/>
      <c r="M1" s="130" t="s">
        <v>173</v>
      </c>
      <c r="N1" s="131"/>
      <c r="O1" s="28" t="s">
        <v>29</v>
      </c>
      <c r="P1" s="29"/>
      <c r="Q1" s="89"/>
    </row>
    <row r="2" spans="1:17" s="26" customFormat="1" ht="13.5" customHeight="1">
      <c r="A2" s="129" t="s">
        <v>174</v>
      </c>
      <c r="B2" s="129"/>
      <c r="D2" s="27"/>
      <c r="E2" s="27"/>
      <c r="F2" s="27"/>
      <c r="G2" s="27"/>
      <c r="H2" s="27"/>
      <c r="I2" s="27"/>
      <c r="J2" s="27"/>
      <c r="K2" s="27"/>
      <c r="M2" s="130" t="s">
        <v>175</v>
      </c>
      <c r="N2" s="131"/>
      <c r="O2" s="30" t="s">
        <v>96</v>
      </c>
      <c r="P2" s="31"/>
      <c r="Q2" s="90"/>
    </row>
    <row r="3" spans="2:17" s="1" customFormat="1" ht="48" customHeight="1">
      <c r="B3" s="124" t="s">
        <v>187</v>
      </c>
      <c r="C3" s="125"/>
      <c r="D3" s="125"/>
      <c r="E3" s="125"/>
      <c r="F3" s="125"/>
      <c r="G3" s="125"/>
      <c r="H3" s="125"/>
      <c r="I3" s="125"/>
      <c r="J3" s="125"/>
      <c r="K3" s="125"/>
      <c r="L3" s="125"/>
      <c r="M3" s="125"/>
      <c r="N3" s="125"/>
      <c r="O3" s="125"/>
      <c r="P3" s="125"/>
      <c r="Q3" s="91"/>
    </row>
    <row r="4" ht="18" customHeight="1">
      <c r="A4" s="62" t="s">
        <v>97</v>
      </c>
    </row>
    <row r="5" ht="9.75" customHeight="1">
      <c r="A5" s="23"/>
    </row>
    <row r="6" spans="2:17" s="32" customFormat="1" ht="18" customHeight="1">
      <c r="B6" s="122" t="s">
        <v>98</v>
      </c>
      <c r="C6" s="123"/>
      <c r="D6" s="56" t="s">
        <v>99</v>
      </c>
      <c r="E6" s="56" t="s">
        <v>47</v>
      </c>
      <c r="F6" s="56" t="s">
        <v>8</v>
      </c>
      <c r="G6" s="56" t="s">
        <v>9</v>
      </c>
      <c r="H6" s="56" t="s">
        <v>7</v>
      </c>
      <c r="I6" s="56" t="s">
        <v>10</v>
      </c>
      <c r="J6" s="56" t="s">
        <v>11</v>
      </c>
      <c r="K6" s="57" t="s">
        <v>12</v>
      </c>
      <c r="L6" s="57" t="s">
        <v>13</v>
      </c>
      <c r="M6" s="57" t="s">
        <v>14</v>
      </c>
      <c r="N6" s="57" t="s">
        <v>15</v>
      </c>
      <c r="O6" s="56" t="s">
        <v>16</v>
      </c>
      <c r="P6" s="58" t="s">
        <v>17</v>
      </c>
      <c r="Q6" s="59" t="s">
        <v>6</v>
      </c>
    </row>
    <row r="7" spans="2:17" s="63" customFormat="1" ht="18" customHeight="1">
      <c r="B7" s="88" t="s">
        <v>100</v>
      </c>
      <c r="C7" s="64"/>
      <c r="D7" s="65" t="s">
        <v>101</v>
      </c>
      <c r="E7" s="110">
        <v>160</v>
      </c>
      <c r="F7" s="66">
        <v>93</v>
      </c>
      <c r="G7" s="116" t="s">
        <v>243</v>
      </c>
      <c r="H7" s="67">
        <v>168</v>
      </c>
      <c r="I7" s="66" t="s">
        <v>242</v>
      </c>
      <c r="J7" s="66">
        <v>153</v>
      </c>
      <c r="K7" s="67"/>
      <c r="L7" s="67"/>
      <c r="M7" s="67"/>
      <c r="N7" s="67"/>
      <c r="O7" s="67"/>
      <c r="P7" s="67"/>
      <c r="Q7" s="93">
        <v>965</v>
      </c>
    </row>
    <row r="8" spans="2:17" s="68" customFormat="1" ht="18" customHeight="1">
      <c r="B8" s="126" t="s">
        <v>176</v>
      </c>
      <c r="C8" s="69" t="s">
        <v>103</v>
      </c>
      <c r="D8" s="70" t="s">
        <v>177</v>
      </c>
      <c r="E8" s="71">
        <v>102</v>
      </c>
      <c r="F8" s="71">
        <v>96</v>
      </c>
      <c r="G8" s="71" t="s">
        <v>233</v>
      </c>
      <c r="H8" s="118" t="s">
        <v>234</v>
      </c>
      <c r="I8" s="71">
        <v>170</v>
      </c>
      <c r="J8" s="71">
        <v>120</v>
      </c>
      <c r="K8" s="72"/>
      <c r="L8" s="72"/>
      <c r="M8" s="72"/>
      <c r="N8" s="72"/>
      <c r="O8" s="72"/>
      <c r="P8" s="72"/>
      <c r="Q8" s="94">
        <v>653</v>
      </c>
    </row>
    <row r="9" spans="2:17" s="68" customFormat="1" ht="18" customHeight="1">
      <c r="B9" s="127"/>
      <c r="C9" s="73" t="s">
        <v>1</v>
      </c>
      <c r="D9" s="70" t="s">
        <v>18</v>
      </c>
      <c r="E9" s="71">
        <v>4</v>
      </c>
      <c r="F9" s="71">
        <v>1</v>
      </c>
      <c r="G9" s="71">
        <v>6</v>
      </c>
      <c r="H9" s="72">
        <v>0</v>
      </c>
      <c r="I9" s="115" t="s">
        <v>235</v>
      </c>
      <c r="J9" s="71">
        <v>4</v>
      </c>
      <c r="K9" s="72"/>
      <c r="L9" s="72"/>
      <c r="M9" s="72"/>
      <c r="N9" s="72"/>
      <c r="O9" s="72"/>
      <c r="P9" s="72"/>
      <c r="Q9" s="94">
        <v>18</v>
      </c>
    </row>
    <row r="10" spans="2:17" s="68" customFormat="1" ht="18" customHeight="1">
      <c r="B10" s="127"/>
      <c r="C10" s="73" t="s">
        <v>2</v>
      </c>
      <c r="D10" s="70" t="s">
        <v>18</v>
      </c>
      <c r="E10" s="71">
        <v>5</v>
      </c>
      <c r="F10" s="71">
        <v>11</v>
      </c>
      <c r="G10" s="71">
        <v>5</v>
      </c>
      <c r="H10" s="72">
        <v>13</v>
      </c>
      <c r="I10" s="115" t="s">
        <v>236</v>
      </c>
      <c r="J10" s="71">
        <v>18</v>
      </c>
      <c r="K10" s="72"/>
      <c r="L10" s="74"/>
      <c r="M10" s="72"/>
      <c r="N10" s="72"/>
      <c r="O10" s="72"/>
      <c r="P10" s="72"/>
      <c r="Q10" s="94">
        <v>72</v>
      </c>
    </row>
    <row r="11" spans="2:17" s="68" customFormat="1" ht="18" customHeight="1">
      <c r="B11" s="127"/>
      <c r="C11" s="73" t="s">
        <v>3</v>
      </c>
      <c r="D11" s="70" t="s">
        <v>18</v>
      </c>
      <c r="E11" s="71">
        <v>1</v>
      </c>
      <c r="F11" s="71">
        <v>0</v>
      </c>
      <c r="G11" s="71">
        <v>0</v>
      </c>
      <c r="H11" s="72">
        <v>4</v>
      </c>
      <c r="I11" s="71">
        <v>2</v>
      </c>
      <c r="J11" s="71">
        <v>2</v>
      </c>
      <c r="K11" s="72"/>
      <c r="L11" s="72"/>
      <c r="M11" s="72"/>
      <c r="N11" s="72"/>
      <c r="O11" s="72"/>
      <c r="P11" s="72"/>
      <c r="Q11" s="94">
        <f>SUM(E11:P11)</f>
        <v>9</v>
      </c>
    </row>
    <row r="12" spans="2:17" s="68" customFormat="1" ht="18" customHeight="1">
      <c r="B12" s="127"/>
      <c r="C12" s="73" t="s">
        <v>4</v>
      </c>
      <c r="D12" s="70" t="s">
        <v>18</v>
      </c>
      <c r="E12" s="71">
        <v>17</v>
      </c>
      <c r="F12" s="71">
        <v>9</v>
      </c>
      <c r="G12" s="71">
        <v>20</v>
      </c>
      <c r="H12" s="72">
        <v>21</v>
      </c>
      <c r="I12" s="71">
        <v>28</v>
      </c>
      <c r="J12" s="71">
        <v>20</v>
      </c>
      <c r="K12" s="72"/>
      <c r="L12" s="72"/>
      <c r="M12" s="72"/>
      <c r="N12" s="72"/>
      <c r="O12" s="72"/>
      <c r="P12" s="72"/>
      <c r="Q12" s="94">
        <f>SUM(E12:P12)</f>
        <v>115</v>
      </c>
    </row>
    <row r="13" spans="2:17" s="68" customFormat="1" ht="18" customHeight="1">
      <c r="B13" s="127"/>
      <c r="C13" s="73" t="s">
        <v>5</v>
      </c>
      <c r="D13" s="70" t="s">
        <v>18</v>
      </c>
      <c r="E13" s="71">
        <v>0</v>
      </c>
      <c r="F13" s="71">
        <v>3</v>
      </c>
      <c r="G13" s="71">
        <v>3</v>
      </c>
      <c r="H13" s="72">
        <v>0</v>
      </c>
      <c r="I13" s="71">
        <v>1</v>
      </c>
      <c r="J13" s="71">
        <v>1</v>
      </c>
      <c r="K13" s="72"/>
      <c r="L13" s="72"/>
      <c r="M13" s="72"/>
      <c r="N13" s="72"/>
      <c r="O13" s="72"/>
      <c r="P13" s="72"/>
      <c r="Q13" s="94">
        <f>SUM(E13:P13)</f>
        <v>8</v>
      </c>
    </row>
    <row r="14" spans="2:17" s="63" customFormat="1" ht="18" customHeight="1">
      <c r="B14" s="128"/>
      <c r="C14" s="75" t="s">
        <v>104</v>
      </c>
      <c r="D14" s="76" t="s">
        <v>178</v>
      </c>
      <c r="E14" s="66">
        <f>SUM(E8:E13)</f>
        <v>129</v>
      </c>
      <c r="F14" s="66">
        <f>SUM(F8:F13)</f>
        <v>120</v>
      </c>
      <c r="G14" s="116" t="s">
        <v>240</v>
      </c>
      <c r="H14" s="116" t="s">
        <v>241</v>
      </c>
      <c r="I14" s="66">
        <v>224</v>
      </c>
      <c r="J14" s="66">
        <v>165</v>
      </c>
      <c r="K14" s="66"/>
      <c r="L14" s="66"/>
      <c r="M14" s="66"/>
      <c r="N14" s="66"/>
      <c r="O14" s="66"/>
      <c r="P14" s="66"/>
      <c r="Q14" s="95">
        <v>875</v>
      </c>
    </row>
    <row r="15" spans="2:17" s="68" customFormat="1" ht="18" customHeight="1">
      <c r="B15" s="82" t="s">
        <v>179</v>
      </c>
      <c r="C15" s="77"/>
      <c r="D15" s="78">
        <v>234</v>
      </c>
      <c r="E15" s="108">
        <f>D15+E7-E14</f>
        <v>265</v>
      </c>
      <c r="F15" s="108">
        <f>E15+F7-F14</f>
        <v>238</v>
      </c>
      <c r="G15" s="117" t="s">
        <v>239</v>
      </c>
      <c r="H15" s="117" t="s">
        <v>238</v>
      </c>
      <c r="I15" s="81" t="s">
        <v>237</v>
      </c>
      <c r="J15" s="78">
        <v>324</v>
      </c>
      <c r="K15" s="79"/>
      <c r="L15" s="79"/>
      <c r="M15" s="79"/>
      <c r="N15" s="79"/>
      <c r="O15" s="79"/>
      <c r="P15" s="79"/>
      <c r="Q15" s="80" t="s">
        <v>106</v>
      </c>
    </row>
    <row r="16" spans="2:17" s="68" customFormat="1" ht="18" customHeight="1">
      <c r="B16" s="82" t="s">
        <v>180</v>
      </c>
      <c r="C16" s="77"/>
      <c r="D16" s="81" t="s">
        <v>108</v>
      </c>
      <c r="E16" s="78">
        <v>530</v>
      </c>
      <c r="F16" s="78">
        <v>375</v>
      </c>
      <c r="G16" s="78">
        <v>415</v>
      </c>
      <c r="H16" s="79">
        <v>509</v>
      </c>
      <c r="I16" s="78">
        <v>730</v>
      </c>
      <c r="J16" s="78">
        <v>376</v>
      </c>
      <c r="K16" s="79"/>
      <c r="L16" s="79"/>
      <c r="M16" s="79"/>
      <c r="N16" s="79"/>
      <c r="O16" s="79"/>
      <c r="P16" s="79"/>
      <c r="Q16" s="95">
        <f>SUM(E16:P16)</f>
        <v>2935</v>
      </c>
    </row>
    <row r="17" spans="2:17" ht="3.75" customHeight="1">
      <c r="B17" s="17"/>
      <c r="C17" s="18"/>
      <c r="D17" s="19"/>
      <c r="E17" s="104"/>
      <c r="F17" s="104"/>
      <c r="G17" s="104"/>
      <c r="H17" s="15"/>
      <c r="I17" s="104"/>
      <c r="J17" s="104"/>
      <c r="K17" s="15"/>
      <c r="L17" s="15"/>
      <c r="M17" s="15"/>
      <c r="N17" s="15"/>
      <c r="O17" s="15"/>
      <c r="P17" s="15"/>
      <c r="Q17" s="96"/>
    </row>
    <row r="18" spans="2:17" ht="14.25" customHeight="1">
      <c r="B18" s="22" t="s">
        <v>245</v>
      </c>
      <c r="D18" s="16"/>
      <c r="K18" s="12"/>
      <c r="L18" s="13"/>
      <c r="M18" s="13"/>
      <c r="N18" s="13"/>
      <c r="Q18" s="97"/>
    </row>
    <row r="19" spans="1:17" s="6" customFormat="1" ht="15" customHeight="1">
      <c r="A19" s="20"/>
      <c r="B19" s="114" t="s">
        <v>244</v>
      </c>
      <c r="C19" s="105"/>
      <c r="D19" s="104"/>
      <c r="E19" s="104"/>
      <c r="F19" s="104"/>
      <c r="G19" s="104"/>
      <c r="H19" s="104"/>
      <c r="I19" s="104"/>
      <c r="J19" s="104"/>
      <c r="K19" s="104"/>
      <c r="L19" s="105"/>
      <c r="M19" s="105"/>
      <c r="N19" s="105"/>
      <c r="O19" s="105"/>
      <c r="P19" s="105"/>
      <c r="Q19" s="98"/>
    </row>
    <row r="20" spans="1:17" ht="18" customHeight="1">
      <c r="A20" s="62" t="s">
        <v>110</v>
      </c>
      <c r="Q20" s="97"/>
    </row>
    <row r="21" spans="1:17" ht="9.75" customHeight="1">
      <c r="A21" s="23"/>
      <c r="Q21" s="97"/>
    </row>
    <row r="22" spans="1:17" s="32" customFormat="1" ht="18" customHeight="1">
      <c r="A22" s="33"/>
      <c r="B22" s="122" t="s">
        <v>181</v>
      </c>
      <c r="C22" s="123"/>
      <c r="D22" s="56" t="s">
        <v>99</v>
      </c>
      <c r="E22" s="56" t="s">
        <v>47</v>
      </c>
      <c r="F22" s="56" t="s">
        <v>8</v>
      </c>
      <c r="G22" s="56" t="s">
        <v>9</v>
      </c>
      <c r="H22" s="56" t="s">
        <v>7</v>
      </c>
      <c r="I22" s="56" t="s">
        <v>10</v>
      </c>
      <c r="J22" s="56" t="s">
        <v>11</v>
      </c>
      <c r="K22" s="56" t="s">
        <v>12</v>
      </c>
      <c r="L22" s="56" t="s">
        <v>13</v>
      </c>
      <c r="M22" s="56" t="s">
        <v>14</v>
      </c>
      <c r="N22" s="56" t="s">
        <v>15</v>
      </c>
      <c r="O22" s="56" t="s">
        <v>16</v>
      </c>
      <c r="P22" s="56" t="s">
        <v>17</v>
      </c>
      <c r="Q22" s="60" t="s">
        <v>6</v>
      </c>
    </row>
    <row r="23" spans="1:17" ht="18" customHeight="1">
      <c r="A23" s="24"/>
      <c r="B23" s="86" t="s">
        <v>182</v>
      </c>
      <c r="C23" s="9"/>
      <c r="D23" s="36" t="s">
        <v>113</v>
      </c>
      <c r="E23" s="37">
        <v>192</v>
      </c>
      <c r="F23" s="37">
        <v>128</v>
      </c>
      <c r="G23" s="37">
        <v>211</v>
      </c>
      <c r="H23" s="113">
        <v>166</v>
      </c>
      <c r="I23" s="37">
        <v>221</v>
      </c>
      <c r="J23" s="37">
        <v>151</v>
      </c>
      <c r="K23" s="37"/>
      <c r="L23" s="37"/>
      <c r="M23" s="37"/>
      <c r="N23" s="37"/>
      <c r="O23" s="38"/>
      <c r="P23" s="39"/>
      <c r="Q23" s="99">
        <f>SUM(E23:P23)</f>
        <v>1069</v>
      </c>
    </row>
    <row r="24" spans="1:17" ht="18" customHeight="1">
      <c r="A24" s="103" t="s">
        <v>114</v>
      </c>
      <c r="B24" s="87" t="s">
        <v>183</v>
      </c>
      <c r="C24" s="10"/>
      <c r="D24" s="40" t="s">
        <v>113</v>
      </c>
      <c r="E24" s="41">
        <v>190</v>
      </c>
      <c r="F24" s="111">
        <v>144</v>
      </c>
      <c r="G24" s="41">
        <v>202</v>
      </c>
      <c r="H24" s="111">
        <v>178</v>
      </c>
      <c r="I24" s="41">
        <v>236</v>
      </c>
      <c r="J24" s="41">
        <v>153</v>
      </c>
      <c r="K24" s="41"/>
      <c r="L24" s="41"/>
      <c r="M24" s="41"/>
      <c r="N24" s="41"/>
      <c r="O24" s="42"/>
      <c r="P24" s="43"/>
      <c r="Q24" s="99">
        <f>SUM(E24:P24)</f>
        <v>1103</v>
      </c>
    </row>
    <row r="25" spans="1:17" ht="18" customHeight="1">
      <c r="A25" s="103" t="s">
        <v>23</v>
      </c>
      <c r="B25" s="83" t="s">
        <v>116</v>
      </c>
      <c r="C25" s="10"/>
      <c r="D25" s="44">
        <v>101</v>
      </c>
      <c r="E25" s="45">
        <f>SUM(D25+E23-E24)</f>
        <v>103</v>
      </c>
      <c r="F25" s="109">
        <f>SUM(E25+F23-F24)</f>
        <v>87</v>
      </c>
      <c r="G25" s="109">
        <f>SUM(F25+G23-G24)</f>
        <v>96</v>
      </c>
      <c r="H25" s="109">
        <f>SUM(G25+H23-H24)</f>
        <v>84</v>
      </c>
      <c r="I25" s="45">
        <v>69</v>
      </c>
      <c r="J25" s="45">
        <v>67</v>
      </c>
      <c r="K25" s="45"/>
      <c r="L25" s="45"/>
      <c r="M25" s="45"/>
      <c r="N25" s="45"/>
      <c r="O25" s="45"/>
      <c r="P25" s="45"/>
      <c r="Q25" s="46" t="s">
        <v>117</v>
      </c>
    </row>
    <row r="26" spans="1:17" ht="18" customHeight="1" thickBot="1">
      <c r="A26" s="25"/>
      <c r="B26" s="84" t="s">
        <v>184</v>
      </c>
      <c r="C26" s="14"/>
      <c r="D26" s="47" t="s">
        <v>113</v>
      </c>
      <c r="E26" s="48">
        <v>2587</v>
      </c>
      <c r="F26" s="48">
        <v>1866</v>
      </c>
      <c r="G26" s="48">
        <v>3276</v>
      </c>
      <c r="H26" s="48">
        <v>3000</v>
      </c>
      <c r="I26" s="48">
        <v>3200</v>
      </c>
      <c r="J26" s="48">
        <v>2676</v>
      </c>
      <c r="K26" s="48"/>
      <c r="L26" s="48"/>
      <c r="M26" s="48"/>
      <c r="N26" s="48"/>
      <c r="O26" s="49"/>
      <c r="P26" s="50"/>
      <c r="Q26" s="100">
        <f>SUM(E26:P26)</f>
        <v>16605</v>
      </c>
    </row>
    <row r="27" spans="1:17" ht="18" customHeight="1" thickTop="1">
      <c r="A27" s="24"/>
      <c r="B27" s="86" t="s">
        <v>44</v>
      </c>
      <c r="C27" s="10"/>
      <c r="D27" s="40" t="s">
        <v>113</v>
      </c>
      <c r="E27" s="41">
        <v>37</v>
      </c>
      <c r="F27" s="41">
        <v>28</v>
      </c>
      <c r="G27" s="41">
        <v>40</v>
      </c>
      <c r="H27" s="111">
        <v>50</v>
      </c>
      <c r="I27" s="41">
        <v>43</v>
      </c>
      <c r="J27" s="41">
        <v>31</v>
      </c>
      <c r="K27" s="41"/>
      <c r="L27" s="41"/>
      <c r="M27" s="41"/>
      <c r="N27" s="41"/>
      <c r="O27" s="42"/>
      <c r="P27" s="51"/>
      <c r="Q27" s="99">
        <f>SUM(E27:P27)</f>
        <v>229</v>
      </c>
    </row>
    <row r="28" spans="1:17" ht="18" customHeight="1">
      <c r="A28" s="103" t="s">
        <v>119</v>
      </c>
      <c r="B28" s="86" t="s">
        <v>45</v>
      </c>
      <c r="C28" s="10"/>
      <c r="D28" s="40" t="s">
        <v>113</v>
      </c>
      <c r="E28" s="41">
        <v>47</v>
      </c>
      <c r="F28" s="41">
        <v>23</v>
      </c>
      <c r="G28" s="41">
        <v>46</v>
      </c>
      <c r="H28" s="111">
        <v>40</v>
      </c>
      <c r="I28" s="111">
        <v>50</v>
      </c>
      <c r="J28" s="41">
        <v>37</v>
      </c>
      <c r="K28" s="41"/>
      <c r="L28" s="41"/>
      <c r="M28" s="41"/>
      <c r="N28" s="41"/>
      <c r="O28" s="42"/>
      <c r="P28" s="51"/>
      <c r="Q28" s="99">
        <f>SUM(E28:P28)</f>
        <v>243</v>
      </c>
    </row>
    <row r="29" spans="1:17" ht="18" customHeight="1">
      <c r="A29" s="103" t="s">
        <v>23</v>
      </c>
      <c r="B29" s="83" t="s">
        <v>116</v>
      </c>
      <c r="C29" s="10"/>
      <c r="D29" s="112">
        <v>17</v>
      </c>
      <c r="E29" s="45">
        <f>D29+E27-E28</f>
        <v>7</v>
      </c>
      <c r="F29" s="45">
        <f>E29+F27-F28</f>
        <v>12</v>
      </c>
      <c r="G29" s="109">
        <f>F29+G27-G28</f>
        <v>6</v>
      </c>
      <c r="H29" s="109">
        <f>G29+H27-H28</f>
        <v>16</v>
      </c>
      <c r="I29" s="109">
        <f>H29+I27-I28</f>
        <v>9</v>
      </c>
      <c r="J29" s="45">
        <v>4</v>
      </c>
      <c r="K29" s="45"/>
      <c r="L29" s="45"/>
      <c r="M29" s="45"/>
      <c r="N29" s="45"/>
      <c r="O29" s="45"/>
      <c r="P29" s="45"/>
      <c r="Q29" s="46" t="s">
        <v>117</v>
      </c>
    </row>
    <row r="30" spans="2:17" ht="18" customHeight="1">
      <c r="B30" s="85" t="s">
        <v>184</v>
      </c>
      <c r="C30" s="11"/>
      <c r="D30" s="52" t="s">
        <v>113</v>
      </c>
      <c r="E30" s="53">
        <v>225</v>
      </c>
      <c r="F30" s="53">
        <v>104</v>
      </c>
      <c r="G30" s="53">
        <v>249</v>
      </c>
      <c r="H30" s="53">
        <v>286</v>
      </c>
      <c r="I30" s="53">
        <v>346</v>
      </c>
      <c r="J30" s="53">
        <v>312</v>
      </c>
      <c r="K30" s="53"/>
      <c r="L30" s="53"/>
      <c r="M30" s="53"/>
      <c r="N30" s="53"/>
      <c r="O30" s="54"/>
      <c r="P30" s="55"/>
      <c r="Q30" s="101">
        <f>SUM(E30:P30)</f>
        <v>1522</v>
      </c>
    </row>
    <row r="31" spans="3:17" s="34" customFormat="1" ht="12.75" customHeight="1">
      <c r="C31" s="106"/>
      <c r="D31" s="107"/>
      <c r="E31" s="107"/>
      <c r="F31" s="107"/>
      <c r="G31" s="107"/>
      <c r="H31" s="107"/>
      <c r="I31" s="107"/>
      <c r="J31" s="107"/>
      <c r="K31" s="107"/>
      <c r="L31" s="106"/>
      <c r="M31" s="106"/>
      <c r="N31" s="106"/>
      <c r="O31" s="106"/>
      <c r="P31" s="106"/>
      <c r="Q31" s="102"/>
    </row>
    <row r="32" spans="1:17" s="62" customFormat="1" ht="19.5">
      <c r="A32" s="61" t="s">
        <v>185</v>
      </c>
      <c r="B32" s="62" t="s">
        <v>94</v>
      </c>
      <c r="D32" s="61"/>
      <c r="E32" s="61"/>
      <c r="F32" s="61"/>
      <c r="G32" s="61" t="s">
        <v>124</v>
      </c>
      <c r="I32" s="61"/>
      <c r="J32" s="61"/>
      <c r="K32" s="61"/>
      <c r="M32" s="62" t="s">
        <v>186</v>
      </c>
      <c r="Q32" s="61"/>
    </row>
  </sheetData>
  <mergeCells count="8">
    <mergeCell ref="B22:C22"/>
    <mergeCell ref="B3:P3"/>
    <mergeCell ref="B8:B14"/>
    <mergeCell ref="A1:B1"/>
    <mergeCell ref="A2:B2"/>
    <mergeCell ref="M1:N1"/>
    <mergeCell ref="M2:N2"/>
    <mergeCell ref="B6:C6"/>
  </mergeCells>
  <printOptions/>
  <pageMargins left="0.25" right="0.16" top="0.4" bottom="0.38" header="0.31" footer="0.33"/>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Q32"/>
  <sheetViews>
    <sheetView workbookViewId="0" topLeftCell="C4">
      <selection activeCell="M29" sqref="M29"/>
    </sheetView>
  </sheetViews>
  <sheetFormatPr defaultColWidth="9.00390625" defaultRowHeight="16.5"/>
  <cols>
    <col min="1" max="1" width="11.625" style="0" customWidth="1"/>
    <col min="2" max="2" width="12.625" style="0" customWidth="1"/>
    <col min="3" max="3" width="5.625" style="3" customWidth="1"/>
    <col min="4" max="5" width="9.625" style="2" customWidth="1"/>
    <col min="6" max="11" width="7.625" style="2" customWidth="1"/>
    <col min="12" max="16" width="7.625" style="3" customWidth="1"/>
    <col min="17" max="17" width="7.625" style="92" customWidth="1"/>
  </cols>
  <sheetData>
    <row r="1" spans="1:17" s="26" customFormat="1" ht="13.5" customHeight="1">
      <c r="A1" s="129" t="s">
        <v>188</v>
      </c>
      <c r="B1" s="129"/>
      <c r="D1" s="27"/>
      <c r="E1" s="27"/>
      <c r="F1" s="27"/>
      <c r="G1" s="27"/>
      <c r="H1" s="27"/>
      <c r="I1" s="27"/>
      <c r="J1" s="27"/>
      <c r="K1" s="27"/>
      <c r="M1" s="130" t="s">
        <v>189</v>
      </c>
      <c r="N1" s="131"/>
      <c r="O1" s="28" t="s">
        <v>190</v>
      </c>
      <c r="P1" s="29"/>
      <c r="Q1" s="89"/>
    </row>
    <row r="2" spans="1:17" s="26" customFormat="1" ht="13.5" customHeight="1">
      <c r="A2" s="129" t="s">
        <v>191</v>
      </c>
      <c r="B2" s="129"/>
      <c r="D2" s="27"/>
      <c r="E2" s="27"/>
      <c r="F2" s="27"/>
      <c r="G2" s="27"/>
      <c r="H2" s="27"/>
      <c r="I2" s="27"/>
      <c r="J2" s="27"/>
      <c r="K2" s="27"/>
      <c r="M2" s="130" t="s">
        <v>192</v>
      </c>
      <c r="N2" s="131"/>
      <c r="O2" s="30" t="s">
        <v>193</v>
      </c>
      <c r="P2" s="31"/>
      <c r="Q2" s="90"/>
    </row>
    <row r="3" spans="2:17" s="1" customFormat="1" ht="48" customHeight="1">
      <c r="B3" s="124" t="s">
        <v>232</v>
      </c>
      <c r="C3" s="125"/>
      <c r="D3" s="125"/>
      <c r="E3" s="125"/>
      <c r="F3" s="125"/>
      <c r="G3" s="125"/>
      <c r="H3" s="125"/>
      <c r="I3" s="125"/>
      <c r="J3" s="125"/>
      <c r="K3" s="125"/>
      <c r="L3" s="125"/>
      <c r="M3" s="125"/>
      <c r="N3" s="125"/>
      <c r="O3" s="125"/>
      <c r="P3" s="125"/>
      <c r="Q3" s="91"/>
    </row>
    <row r="4" ht="18" customHeight="1">
      <c r="A4" s="62" t="s">
        <v>194</v>
      </c>
    </row>
    <row r="5" ht="9.75" customHeight="1">
      <c r="A5" s="23"/>
    </row>
    <row r="6" spans="2:17" s="32" customFormat="1" ht="18" customHeight="1">
      <c r="B6" s="122" t="s">
        <v>195</v>
      </c>
      <c r="C6" s="123"/>
      <c r="D6" s="56" t="s">
        <v>196</v>
      </c>
      <c r="E6" s="56" t="s">
        <v>197</v>
      </c>
      <c r="F6" s="56" t="s">
        <v>198</v>
      </c>
      <c r="G6" s="56" t="s">
        <v>199</v>
      </c>
      <c r="H6" s="56" t="s">
        <v>200</v>
      </c>
      <c r="I6" s="56" t="s">
        <v>201</v>
      </c>
      <c r="J6" s="56" t="s">
        <v>202</v>
      </c>
      <c r="K6" s="57" t="s">
        <v>203</v>
      </c>
      <c r="L6" s="57" t="s">
        <v>204</v>
      </c>
      <c r="M6" s="57" t="s">
        <v>205</v>
      </c>
      <c r="N6" s="57" t="s">
        <v>206</v>
      </c>
      <c r="O6" s="56" t="s">
        <v>207</v>
      </c>
      <c r="P6" s="58" t="s">
        <v>208</v>
      </c>
      <c r="Q6" s="59" t="s">
        <v>209</v>
      </c>
    </row>
    <row r="7" spans="2:17" s="63" customFormat="1" ht="18" customHeight="1">
      <c r="B7" s="88" t="s">
        <v>210</v>
      </c>
      <c r="C7" s="64"/>
      <c r="D7" s="65" t="s">
        <v>211</v>
      </c>
      <c r="E7" s="110">
        <v>160</v>
      </c>
      <c r="F7" s="66">
        <v>93</v>
      </c>
      <c r="G7" s="66">
        <v>205</v>
      </c>
      <c r="H7" s="67">
        <v>168</v>
      </c>
      <c r="I7" s="66">
        <v>186</v>
      </c>
      <c r="J7" s="66">
        <v>153</v>
      </c>
      <c r="K7" s="67">
        <v>156</v>
      </c>
      <c r="L7" s="67"/>
      <c r="M7" s="67"/>
      <c r="N7" s="67"/>
      <c r="O7" s="67"/>
      <c r="P7" s="67"/>
      <c r="Q7" s="93">
        <f aca="true" t="shared" si="0" ref="Q7:Q14">SUM(E7:P7)</f>
        <v>1121</v>
      </c>
    </row>
    <row r="8" spans="2:17" s="68" customFormat="1" ht="18" customHeight="1">
      <c r="B8" s="126" t="s">
        <v>212</v>
      </c>
      <c r="C8" s="69" t="s">
        <v>213</v>
      </c>
      <c r="D8" s="70" t="s">
        <v>211</v>
      </c>
      <c r="E8" s="71">
        <v>102</v>
      </c>
      <c r="F8" s="71">
        <v>96</v>
      </c>
      <c r="G8" s="71">
        <v>82</v>
      </c>
      <c r="H8" s="72">
        <v>83</v>
      </c>
      <c r="I8" s="71" t="s">
        <v>246</v>
      </c>
      <c r="J8" s="71">
        <v>120</v>
      </c>
      <c r="K8" s="72">
        <v>129</v>
      </c>
      <c r="L8" s="72"/>
      <c r="M8" s="72"/>
      <c r="N8" s="72"/>
      <c r="O8" s="72"/>
      <c r="P8" s="72"/>
      <c r="Q8" s="94">
        <v>783</v>
      </c>
    </row>
    <row r="9" spans="2:17" s="68" customFormat="1" ht="18" customHeight="1">
      <c r="B9" s="127"/>
      <c r="C9" s="73" t="s">
        <v>214</v>
      </c>
      <c r="D9" s="70" t="s">
        <v>211</v>
      </c>
      <c r="E9" s="71">
        <v>4</v>
      </c>
      <c r="F9" s="71">
        <v>1</v>
      </c>
      <c r="G9" s="71">
        <v>6</v>
      </c>
      <c r="H9" s="72">
        <v>0</v>
      </c>
      <c r="I9" s="115" t="s">
        <v>249</v>
      </c>
      <c r="J9" s="120" t="s">
        <v>248</v>
      </c>
      <c r="K9" s="72">
        <v>6</v>
      </c>
      <c r="L9" s="72"/>
      <c r="M9" s="72"/>
      <c r="N9" s="72"/>
      <c r="O9" s="72"/>
      <c r="P9" s="72"/>
      <c r="Q9" s="94">
        <v>22</v>
      </c>
    </row>
    <row r="10" spans="2:17" s="68" customFormat="1" ht="18" customHeight="1">
      <c r="B10" s="127"/>
      <c r="C10" s="73" t="s">
        <v>215</v>
      </c>
      <c r="D10" s="70" t="s">
        <v>211</v>
      </c>
      <c r="E10" s="71">
        <v>5</v>
      </c>
      <c r="F10" s="71">
        <v>11</v>
      </c>
      <c r="G10" s="71">
        <v>5</v>
      </c>
      <c r="H10" s="72">
        <v>13</v>
      </c>
      <c r="I10" s="71">
        <v>20</v>
      </c>
      <c r="J10" s="119" t="s">
        <v>247</v>
      </c>
      <c r="K10" s="72">
        <v>25</v>
      </c>
      <c r="L10" s="74"/>
      <c r="M10" s="72"/>
      <c r="N10" s="72"/>
      <c r="O10" s="72"/>
      <c r="P10" s="72"/>
      <c r="Q10" s="94">
        <v>98</v>
      </c>
    </row>
    <row r="11" spans="2:17" s="68" customFormat="1" ht="18" customHeight="1">
      <c r="B11" s="127"/>
      <c r="C11" s="73" t="s">
        <v>216</v>
      </c>
      <c r="D11" s="70" t="s">
        <v>211</v>
      </c>
      <c r="E11" s="71">
        <v>1</v>
      </c>
      <c r="F11" s="71">
        <v>0</v>
      </c>
      <c r="G11" s="71">
        <v>0</v>
      </c>
      <c r="H11" s="72">
        <v>4</v>
      </c>
      <c r="I11" s="71">
        <v>2</v>
      </c>
      <c r="J11" s="71">
        <v>2</v>
      </c>
      <c r="K11" s="72">
        <v>1</v>
      </c>
      <c r="L11" s="72"/>
      <c r="M11" s="72"/>
      <c r="N11" s="72"/>
      <c r="O11" s="72"/>
      <c r="P11" s="72"/>
      <c r="Q11" s="94">
        <f t="shared" si="0"/>
        <v>10</v>
      </c>
    </row>
    <row r="12" spans="2:17" s="68" customFormat="1" ht="18" customHeight="1">
      <c r="B12" s="127"/>
      <c r="C12" s="73" t="s">
        <v>217</v>
      </c>
      <c r="D12" s="70" t="s">
        <v>211</v>
      </c>
      <c r="E12" s="71">
        <v>17</v>
      </c>
      <c r="F12" s="71">
        <v>9</v>
      </c>
      <c r="G12" s="71">
        <v>20</v>
      </c>
      <c r="H12" s="72">
        <v>21</v>
      </c>
      <c r="I12" s="71">
        <v>28</v>
      </c>
      <c r="J12" s="71">
        <v>20</v>
      </c>
      <c r="K12" s="72">
        <v>24</v>
      </c>
      <c r="L12" s="72"/>
      <c r="M12" s="72"/>
      <c r="N12" s="72"/>
      <c r="O12" s="72"/>
      <c r="P12" s="72"/>
      <c r="Q12" s="94">
        <f t="shared" si="0"/>
        <v>139</v>
      </c>
    </row>
    <row r="13" spans="2:17" s="68" customFormat="1" ht="18" customHeight="1">
      <c r="B13" s="127"/>
      <c r="C13" s="73" t="s">
        <v>218</v>
      </c>
      <c r="D13" s="70" t="s">
        <v>211</v>
      </c>
      <c r="E13" s="71">
        <v>0</v>
      </c>
      <c r="F13" s="71">
        <v>3</v>
      </c>
      <c r="G13" s="71">
        <v>3</v>
      </c>
      <c r="H13" s="72">
        <v>0</v>
      </c>
      <c r="I13" s="71">
        <v>1</v>
      </c>
      <c r="J13" s="71">
        <v>1</v>
      </c>
      <c r="K13" s="72">
        <v>1</v>
      </c>
      <c r="L13" s="72"/>
      <c r="M13" s="72"/>
      <c r="N13" s="72"/>
      <c r="O13" s="72"/>
      <c r="P13" s="72"/>
      <c r="Q13" s="94">
        <f t="shared" si="0"/>
        <v>9</v>
      </c>
    </row>
    <row r="14" spans="2:17" s="63" customFormat="1" ht="18" customHeight="1">
      <c r="B14" s="128"/>
      <c r="C14" s="75" t="s">
        <v>209</v>
      </c>
      <c r="D14" s="76" t="s">
        <v>211</v>
      </c>
      <c r="E14" s="66">
        <f>SUM(E8:E13)</f>
        <v>129</v>
      </c>
      <c r="F14" s="66">
        <f>SUM(F8:F13)</f>
        <v>120</v>
      </c>
      <c r="G14" s="66">
        <v>116</v>
      </c>
      <c r="H14" s="66">
        <v>121</v>
      </c>
      <c r="I14" s="66">
        <v>224</v>
      </c>
      <c r="J14" s="66">
        <v>165</v>
      </c>
      <c r="K14" s="66">
        <v>186</v>
      </c>
      <c r="L14" s="66"/>
      <c r="M14" s="66"/>
      <c r="N14" s="66"/>
      <c r="O14" s="66"/>
      <c r="P14" s="66"/>
      <c r="Q14" s="95">
        <f t="shared" si="0"/>
        <v>1061</v>
      </c>
    </row>
    <row r="15" spans="2:17" s="68" customFormat="1" ht="18" customHeight="1">
      <c r="B15" s="82" t="s">
        <v>219</v>
      </c>
      <c r="C15" s="77"/>
      <c r="D15" s="78">
        <v>234</v>
      </c>
      <c r="E15" s="108">
        <f>D15+E7-E14</f>
        <v>265</v>
      </c>
      <c r="F15" s="108">
        <f>E15+F7-F14</f>
        <v>238</v>
      </c>
      <c r="G15" s="108">
        <f>F15+G7-G14</f>
        <v>327</v>
      </c>
      <c r="H15" s="108">
        <f>G15+H7-H14</f>
        <v>374</v>
      </c>
      <c r="I15" s="78">
        <v>336</v>
      </c>
      <c r="J15" s="78">
        <v>324</v>
      </c>
      <c r="K15" s="79">
        <v>294</v>
      </c>
      <c r="L15" s="79"/>
      <c r="M15" s="79"/>
      <c r="N15" s="79"/>
      <c r="O15" s="79"/>
      <c r="P15" s="79"/>
      <c r="Q15" s="80" t="s">
        <v>211</v>
      </c>
    </row>
    <row r="16" spans="2:17" s="68" customFormat="1" ht="18" customHeight="1">
      <c r="B16" s="82" t="s">
        <v>220</v>
      </c>
      <c r="C16" s="77"/>
      <c r="D16" s="81" t="s">
        <v>211</v>
      </c>
      <c r="E16" s="78">
        <v>530</v>
      </c>
      <c r="F16" s="78">
        <v>375</v>
      </c>
      <c r="G16" s="78">
        <v>415</v>
      </c>
      <c r="H16" s="79">
        <v>509</v>
      </c>
      <c r="I16" s="78">
        <v>730</v>
      </c>
      <c r="J16" s="78">
        <v>376</v>
      </c>
      <c r="K16" s="79">
        <v>736</v>
      </c>
      <c r="L16" s="79"/>
      <c r="M16" s="79"/>
      <c r="N16" s="79"/>
      <c r="O16" s="79"/>
      <c r="P16" s="79"/>
      <c r="Q16" s="95">
        <f>SUM(E16:P16)</f>
        <v>3671</v>
      </c>
    </row>
    <row r="17" spans="2:17" ht="3.75" customHeight="1">
      <c r="B17" s="17"/>
      <c r="C17" s="18"/>
      <c r="D17" s="19"/>
      <c r="E17" s="104"/>
      <c r="F17" s="104"/>
      <c r="G17" s="104"/>
      <c r="H17" s="15"/>
      <c r="I17" s="104"/>
      <c r="J17" s="104"/>
      <c r="K17" s="15"/>
      <c r="L17" s="15"/>
      <c r="M17" s="15"/>
      <c r="N17" s="15"/>
      <c r="O17" s="15"/>
      <c r="P17" s="15"/>
      <c r="Q17" s="96"/>
    </row>
    <row r="18" spans="2:17" ht="15" customHeight="1">
      <c r="B18" s="22" t="s">
        <v>245</v>
      </c>
      <c r="D18" s="16"/>
      <c r="K18" s="12"/>
      <c r="L18" s="13"/>
      <c r="M18" s="13"/>
      <c r="N18" s="13"/>
      <c r="Q18" s="97"/>
    </row>
    <row r="19" spans="1:17" s="6" customFormat="1" ht="12" customHeight="1">
      <c r="A19" s="20"/>
      <c r="B19" s="114" t="s">
        <v>244</v>
      </c>
      <c r="C19" s="105"/>
      <c r="D19" s="104"/>
      <c r="E19" s="104"/>
      <c r="F19" s="104"/>
      <c r="G19" s="104"/>
      <c r="H19" s="104"/>
      <c r="I19" s="104"/>
      <c r="J19" s="104"/>
      <c r="K19" s="104"/>
      <c r="L19" s="105"/>
      <c r="M19" s="105"/>
      <c r="N19" s="105"/>
      <c r="O19" s="105"/>
      <c r="P19" s="105"/>
      <c r="Q19" s="98"/>
    </row>
    <row r="20" spans="1:17" ht="18" customHeight="1">
      <c r="A20" s="62" t="s">
        <v>221</v>
      </c>
      <c r="Q20" s="97"/>
    </row>
    <row r="21" spans="1:17" ht="9.75" customHeight="1">
      <c r="A21" s="23"/>
      <c r="Q21" s="97"/>
    </row>
    <row r="22" spans="1:17" s="32" customFormat="1" ht="18" customHeight="1">
      <c r="A22" s="33"/>
      <c r="B22" s="122" t="s">
        <v>195</v>
      </c>
      <c r="C22" s="123"/>
      <c r="D22" s="56" t="s">
        <v>196</v>
      </c>
      <c r="E22" s="56" t="s">
        <v>197</v>
      </c>
      <c r="F22" s="56" t="s">
        <v>198</v>
      </c>
      <c r="G22" s="56" t="s">
        <v>199</v>
      </c>
      <c r="H22" s="56" t="s">
        <v>200</v>
      </c>
      <c r="I22" s="56" t="s">
        <v>201</v>
      </c>
      <c r="J22" s="56" t="s">
        <v>202</v>
      </c>
      <c r="K22" s="56" t="s">
        <v>203</v>
      </c>
      <c r="L22" s="56" t="s">
        <v>204</v>
      </c>
      <c r="M22" s="56" t="s">
        <v>205</v>
      </c>
      <c r="N22" s="56" t="s">
        <v>206</v>
      </c>
      <c r="O22" s="56" t="s">
        <v>207</v>
      </c>
      <c r="P22" s="56" t="s">
        <v>208</v>
      </c>
      <c r="Q22" s="60" t="s">
        <v>209</v>
      </c>
    </row>
    <row r="23" spans="1:17" ht="18" customHeight="1">
      <c r="A23" s="24"/>
      <c r="B23" s="86" t="s">
        <v>222</v>
      </c>
      <c r="C23" s="9"/>
      <c r="D23" s="36" t="s">
        <v>211</v>
      </c>
      <c r="E23" s="37">
        <v>192</v>
      </c>
      <c r="F23" s="37">
        <v>128</v>
      </c>
      <c r="G23" s="37">
        <v>211</v>
      </c>
      <c r="H23" s="113">
        <v>166</v>
      </c>
      <c r="I23" s="37">
        <v>221</v>
      </c>
      <c r="J23" s="37">
        <v>151</v>
      </c>
      <c r="K23" s="37">
        <v>217</v>
      </c>
      <c r="L23" s="37"/>
      <c r="M23" s="37"/>
      <c r="N23" s="37"/>
      <c r="O23" s="38"/>
      <c r="P23" s="39"/>
      <c r="Q23" s="99">
        <f>SUM(E23:P23)</f>
        <v>1286</v>
      </c>
    </row>
    <row r="24" spans="1:17" ht="18" customHeight="1">
      <c r="A24" s="103" t="s">
        <v>223</v>
      </c>
      <c r="B24" s="87" t="s">
        <v>224</v>
      </c>
      <c r="C24" s="10"/>
      <c r="D24" s="40" t="s">
        <v>211</v>
      </c>
      <c r="E24" s="41">
        <v>190</v>
      </c>
      <c r="F24" s="111">
        <v>144</v>
      </c>
      <c r="G24" s="41">
        <v>202</v>
      </c>
      <c r="H24" s="111">
        <v>178</v>
      </c>
      <c r="I24" s="41">
        <v>236</v>
      </c>
      <c r="J24" s="41">
        <v>153</v>
      </c>
      <c r="K24" s="41">
        <v>170</v>
      </c>
      <c r="L24" s="41"/>
      <c r="M24" s="41"/>
      <c r="N24" s="41"/>
      <c r="O24" s="42"/>
      <c r="P24" s="43"/>
      <c r="Q24" s="99">
        <f>SUM(E24:P24)</f>
        <v>1273</v>
      </c>
    </row>
    <row r="25" spans="1:17" ht="18" customHeight="1">
      <c r="A25" s="103" t="s">
        <v>23</v>
      </c>
      <c r="B25" s="83" t="s">
        <v>225</v>
      </c>
      <c r="C25" s="10"/>
      <c r="D25" s="44">
        <v>101</v>
      </c>
      <c r="E25" s="45">
        <f>SUM(D25+E23-E24)</f>
        <v>103</v>
      </c>
      <c r="F25" s="109">
        <f>SUM(E25+F23-F24)</f>
        <v>87</v>
      </c>
      <c r="G25" s="109">
        <f>SUM(F25+G23-G24)</f>
        <v>96</v>
      </c>
      <c r="H25" s="109">
        <f>SUM(G25+H23-H24)</f>
        <v>84</v>
      </c>
      <c r="I25" s="45">
        <v>69</v>
      </c>
      <c r="J25" s="45">
        <v>67</v>
      </c>
      <c r="K25" s="45">
        <v>114</v>
      </c>
      <c r="L25" s="45"/>
      <c r="M25" s="45"/>
      <c r="N25" s="45"/>
      <c r="O25" s="45"/>
      <c r="P25" s="45"/>
      <c r="Q25" s="46" t="s">
        <v>211</v>
      </c>
    </row>
    <row r="26" spans="1:17" ht="18" customHeight="1" thickBot="1">
      <c r="A26" s="25"/>
      <c r="B26" s="84" t="s">
        <v>226</v>
      </c>
      <c r="C26" s="14"/>
      <c r="D26" s="47" t="s">
        <v>211</v>
      </c>
      <c r="E26" s="48">
        <v>2587</v>
      </c>
      <c r="F26" s="48">
        <v>1866</v>
      </c>
      <c r="G26" s="48">
        <v>3276</v>
      </c>
      <c r="H26" s="48">
        <v>3000</v>
      </c>
      <c r="I26" s="48">
        <v>3200</v>
      </c>
      <c r="J26" s="48">
        <v>2676</v>
      </c>
      <c r="K26" s="48">
        <v>2033</v>
      </c>
      <c r="L26" s="48"/>
      <c r="M26" s="48"/>
      <c r="N26" s="48"/>
      <c r="O26" s="49"/>
      <c r="P26" s="50"/>
      <c r="Q26" s="100">
        <f>SUM(E26:P26)</f>
        <v>18638</v>
      </c>
    </row>
    <row r="27" spans="1:17" ht="18" customHeight="1" thickTop="1">
      <c r="A27" s="24"/>
      <c r="B27" s="86" t="s">
        <v>222</v>
      </c>
      <c r="C27" s="10"/>
      <c r="D27" s="40" t="s">
        <v>211</v>
      </c>
      <c r="E27" s="41">
        <v>37</v>
      </c>
      <c r="F27" s="41">
        <v>28</v>
      </c>
      <c r="G27" s="41">
        <v>40</v>
      </c>
      <c r="H27" s="111">
        <v>50</v>
      </c>
      <c r="I27" s="41">
        <v>43</v>
      </c>
      <c r="J27" s="41">
        <v>31</v>
      </c>
      <c r="K27" s="41">
        <v>43</v>
      </c>
      <c r="L27" s="41"/>
      <c r="M27" s="41"/>
      <c r="N27" s="41"/>
      <c r="O27" s="42"/>
      <c r="P27" s="51"/>
      <c r="Q27" s="99">
        <f>SUM(E27:P27)</f>
        <v>272</v>
      </c>
    </row>
    <row r="28" spans="1:17" ht="18" customHeight="1">
      <c r="A28" s="103" t="s">
        <v>227</v>
      </c>
      <c r="B28" s="86" t="s">
        <v>224</v>
      </c>
      <c r="C28" s="10"/>
      <c r="D28" s="40" t="s">
        <v>211</v>
      </c>
      <c r="E28" s="41">
        <v>47</v>
      </c>
      <c r="F28" s="41">
        <v>23</v>
      </c>
      <c r="G28" s="41">
        <v>46</v>
      </c>
      <c r="H28" s="111">
        <v>40</v>
      </c>
      <c r="I28" s="111">
        <v>50</v>
      </c>
      <c r="J28" s="41">
        <v>37</v>
      </c>
      <c r="K28" s="41">
        <v>34</v>
      </c>
      <c r="L28" s="41"/>
      <c r="M28" s="41"/>
      <c r="N28" s="41"/>
      <c r="O28" s="42"/>
      <c r="P28" s="51"/>
      <c r="Q28" s="99">
        <f>SUM(E28:P28)</f>
        <v>277</v>
      </c>
    </row>
    <row r="29" spans="1:17" ht="18" customHeight="1">
      <c r="A29" s="103" t="s">
        <v>23</v>
      </c>
      <c r="B29" s="83" t="s">
        <v>225</v>
      </c>
      <c r="C29" s="10"/>
      <c r="D29" s="112">
        <v>17</v>
      </c>
      <c r="E29" s="45">
        <f>D29+E27-E28</f>
        <v>7</v>
      </c>
      <c r="F29" s="45">
        <f>E29+F27-F28</f>
        <v>12</v>
      </c>
      <c r="G29" s="109">
        <f>F29+G27-G28</f>
        <v>6</v>
      </c>
      <c r="H29" s="109">
        <f>G29+H27-H28</f>
        <v>16</v>
      </c>
      <c r="I29" s="109">
        <v>9</v>
      </c>
      <c r="J29" s="45">
        <v>4</v>
      </c>
      <c r="K29" s="45">
        <v>13</v>
      </c>
      <c r="L29" s="45"/>
      <c r="M29" s="45"/>
      <c r="N29" s="45"/>
      <c r="O29" s="45"/>
      <c r="P29" s="45"/>
      <c r="Q29" s="46" t="s">
        <v>211</v>
      </c>
    </row>
    <row r="30" spans="2:17" ht="18" customHeight="1">
      <c r="B30" s="85" t="s">
        <v>226</v>
      </c>
      <c r="C30" s="11"/>
      <c r="D30" s="52" t="s">
        <v>211</v>
      </c>
      <c r="E30" s="53">
        <v>225</v>
      </c>
      <c r="F30" s="53">
        <v>104</v>
      </c>
      <c r="G30" s="53">
        <v>249</v>
      </c>
      <c r="H30" s="53">
        <v>286</v>
      </c>
      <c r="I30" s="53">
        <v>346</v>
      </c>
      <c r="J30" s="53">
        <v>312</v>
      </c>
      <c r="K30" s="53">
        <v>269</v>
      </c>
      <c r="L30" s="53"/>
      <c r="M30" s="53"/>
      <c r="N30" s="53"/>
      <c r="O30" s="54"/>
      <c r="P30" s="55"/>
      <c r="Q30" s="101">
        <f>SUM(E30:P30)</f>
        <v>1791</v>
      </c>
    </row>
    <row r="31" spans="3:17" s="34" customFormat="1" ht="15" customHeight="1">
      <c r="C31" s="106"/>
      <c r="D31" s="107"/>
      <c r="E31" s="107"/>
      <c r="F31" s="107"/>
      <c r="G31" s="107"/>
      <c r="H31" s="107"/>
      <c r="I31" s="107"/>
      <c r="J31" s="107"/>
      <c r="K31" s="107"/>
      <c r="L31" s="106"/>
      <c r="M31" s="106"/>
      <c r="N31" s="106"/>
      <c r="O31" s="106"/>
      <c r="P31" s="106"/>
      <c r="Q31" s="102"/>
    </row>
    <row r="32" spans="1:17" s="62" customFormat="1" ht="19.5">
      <c r="A32" s="61" t="s">
        <v>228</v>
      </c>
      <c r="B32" s="62" t="s">
        <v>229</v>
      </c>
      <c r="D32" s="61"/>
      <c r="E32" s="61"/>
      <c r="F32" s="61"/>
      <c r="G32" s="61" t="s">
        <v>230</v>
      </c>
      <c r="I32" s="61"/>
      <c r="J32" s="61"/>
      <c r="K32" s="61"/>
      <c r="M32" s="62" t="s">
        <v>231</v>
      </c>
      <c r="Q32" s="61"/>
    </row>
  </sheetData>
  <mergeCells count="8">
    <mergeCell ref="B22:C22"/>
    <mergeCell ref="B3:P3"/>
    <mergeCell ref="B8:B14"/>
    <mergeCell ref="A1:B1"/>
    <mergeCell ref="A2:B2"/>
    <mergeCell ref="M1:N1"/>
    <mergeCell ref="M2:N2"/>
    <mergeCell ref="B6:C6"/>
  </mergeCells>
  <printOptions/>
  <pageMargins left="0.28" right="0.27" top="0.4" bottom="0.38" header="0.31" footer="0.33"/>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Q32"/>
  <sheetViews>
    <sheetView workbookViewId="0" topLeftCell="C1">
      <selection activeCell="Q9" sqref="Q9"/>
    </sheetView>
  </sheetViews>
  <sheetFormatPr defaultColWidth="9.00390625" defaultRowHeight="16.5"/>
  <cols>
    <col min="1" max="1" width="11.625" style="0" customWidth="1"/>
    <col min="2" max="2" width="12.625" style="0" customWidth="1"/>
    <col min="3" max="3" width="5.625" style="3" customWidth="1"/>
    <col min="4" max="5" width="9.625" style="2" customWidth="1"/>
    <col min="6" max="11" width="7.625" style="2" customWidth="1"/>
    <col min="12" max="16" width="7.625" style="3" customWidth="1"/>
    <col min="17" max="17" width="7.625" style="92" customWidth="1"/>
  </cols>
  <sheetData>
    <row r="1" spans="1:17" s="26" customFormat="1" ht="13.5" customHeight="1">
      <c r="A1" s="129" t="s">
        <v>250</v>
      </c>
      <c r="B1" s="129"/>
      <c r="D1" s="27"/>
      <c r="E1" s="27"/>
      <c r="F1" s="27"/>
      <c r="G1" s="27"/>
      <c r="H1" s="27"/>
      <c r="I1" s="27"/>
      <c r="J1" s="27"/>
      <c r="K1" s="27"/>
      <c r="M1" s="130" t="s">
        <v>251</v>
      </c>
      <c r="N1" s="131"/>
      <c r="O1" s="28" t="s">
        <v>252</v>
      </c>
      <c r="P1" s="29"/>
      <c r="Q1" s="89"/>
    </row>
    <row r="2" spans="1:17" s="26" customFormat="1" ht="13.5" customHeight="1">
      <c r="A2" s="129" t="s">
        <v>253</v>
      </c>
      <c r="B2" s="129"/>
      <c r="D2" s="27"/>
      <c r="E2" s="27"/>
      <c r="F2" s="27"/>
      <c r="G2" s="27"/>
      <c r="H2" s="27"/>
      <c r="I2" s="27"/>
      <c r="J2" s="27"/>
      <c r="K2" s="27"/>
      <c r="M2" s="130" t="s">
        <v>254</v>
      </c>
      <c r="N2" s="131"/>
      <c r="O2" s="30" t="s">
        <v>255</v>
      </c>
      <c r="P2" s="31"/>
      <c r="Q2" s="90"/>
    </row>
    <row r="3" spans="2:17" s="1" customFormat="1" ht="48" customHeight="1">
      <c r="B3" s="124" t="s">
        <v>296</v>
      </c>
      <c r="C3" s="125"/>
      <c r="D3" s="125"/>
      <c r="E3" s="125"/>
      <c r="F3" s="125"/>
      <c r="G3" s="125"/>
      <c r="H3" s="125"/>
      <c r="I3" s="125"/>
      <c r="J3" s="125"/>
      <c r="K3" s="125"/>
      <c r="L3" s="125"/>
      <c r="M3" s="125"/>
      <c r="N3" s="125"/>
      <c r="O3" s="125"/>
      <c r="P3" s="125"/>
      <c r="Q3" s="91"/>
    </row>
    <row r="4" ht="18" customHeight="1">
      <c r="A4" s="62" t="s">
        <v>256</v>
      </c>
    </row>
    <row r="5" ht="9.75" customHeight="1">
      <c r="A5" s="23"/>
    </row>
    <row r="6" spans="2:17" s="32" customFormat="1" ht="18" customHeight="1">
      <c r="B6" s="122" t="s">
        <v>257</v>
      </c>
      <c r="C6" s="123"/>
      <c r="D6" s="56" t="s">
        <v>258</v>
      </c>
      <c r="E6" s="56" t="s">
        <v>259</v>
      </c>
      <c r="F6" s="56" t="s">
        <v>260</v>
      </c>
      <c r="G6" s="56" t="s">
        <v>261</v>
      </c>
      <c r="H6" s="56" t="s">
        <v>262</v>
      </c>
      <c r="I6" s="56" t="s">
        <v>263</v>
      </c>
      <c r="J6" s="56" t="s">
        <v>264</v>
      </c>
      <c r="K6" s="57" t="s">
        <v>265</v>
      </c>
      <c r="L6" s="57" t="s">
        <v>266</v>
      </c>
      <c r="M6" s="57" t="s">
        <v>267</v>
      </c>
      <c r="N6" s="57" t="s">
        <v>268</v>
      </c>
      <c r="O6" s="56" t="s">
        <v>269</v>
      </c>
      <c r="P6" s="58" t="s">
        <v>270</v>
      </c>
      <c r="Q6" s="59" t="s">
        <v>271</v>
      </c>
    </row>
    <row r="7" spans="2:17" s="63" customFormat="1" ht="18" customHeight="1">
      <c r="B7" s="88" t="s">
        <v>272</v>
      </c>
      <c r="C7" s="64"/>
      <c r="D7" s="65" t="s">
        <v>273</v>
      </c>
      <c r="E7" s="110">
        <v>160</v>
      </c>
      <c r="F7" s="66">
        <v>93</v>
      </c>
      <c r="G7" s="66">
        <v>205</v>
      </c>
      <c r="H7" s="67">
        <v>168</v>
      </c>
      <c r="I7" s="66">
        <v>186</v>
      </c>
      <c r="J7" s="66">
        <v>153</v>
      </c>
      <c r="K7" s="67">
        <v>156</v>
      </c>
      <c r="L7" s="67">
        <v>163</v>
      </c>
      <c r="M7" s="67"/>
      <c r="N7" s="67"/>
      <c r="O7" s="67"/>
      <c r="P7" s="67"/>
      <c r="Q7" s="93">
        <f>SUM(E7:P7)</f>
        <v>1284</v>
      </c>
    </row>
    <row r="8" spans="2:17" s="68" customFormat="1" ht="18" customHeight="1">
      <c r="B8" s="126" t="s">
        <v>274</v>
      </c>
      <c r="C8" s="69" t="s">
        <v>275</v>
      </c>
      <c r="D8" s="70" t="s">
        <v>273</v>
      </c>
      <c r="E8" s="71">
        <v>102</v>
      </c>
      <c r="F8" s="71">
        <v>96</v>
      </c>
      <c r="G8" s="71">
        <v>82</v>
      </c>
      <c r="H8" s="72">
        <v>83</v>
      </c>
      <c r="I8" s="71">
        <v>171</v>
      </c>
      <c r="J8" s="71">
        <v>120</v>
      </c>
      <c r="K8" s="72">
        <v>129</v>
      </c>
      <c r="L8" s="72">
        <v>128</v>
      </c>
      <c r="M8" s="72"/>
      <c r="N8" s="72"/>
      <c r="O8" s="72"/>
      <c r="P8" s="72"/>
      <c r="Q8" s="94">
        <v>783</v>
      </c>
    </row>
    <row r="9" spans="2:17" s="68" customFormat="1" ht="18" customHeight="1">
      <c r="B9" s="127"/>
      <c r="C9" s="73" t="s">
        <v>276</v>
      </c>
      <c r="D9" s="70" t="s">
        <v>273</v>
      </c>
      <c r="E9" s="71">
        <v>4</v>
      </c>
      <c r="F9" s="71">
        <v>1</v>
      </c>
      <c r="G9" s="71">
        <v>6</v>
      </c>
      <c r="H9" s="72">
        <v>0</v>
      </c>
      <c r="I9" s="115">
        <v>2</v>
      </c>
      <c r="J9" s="120">
        <v>3</v>
      </c>
      <c r="K9" s="72">
        <v>6</v>
      </c>
      <c r="L9" s="72">
        <v>6</v>
      </c>
      <c r="M9" s="72"/>
      <c r="N9" s="72"/>
      <c r="O9" s="72"/>
      <c r="P9" s="72"/>
      <c r="Q9" s="94">
        <v>22</v>
      </c>
    </row>
    <row r="10" spans="2:17" s="68" customFormat="1" ht="18" customHeight="1">
      <c r="B10" s="127"/>
      <c r="C10" s="73" t="s">
        <v>277</v>
      </c>
      <c r="D10" s="70" t="s">
        <v>273</v>
      </c>
      <c r="E10" s="71">
        <v>5</v>
      </c>
      <c r="F10" s="71">
        <v>11</v>
      </c>
      <c r="G10" s="71">
        <v>5</v>
      </c>
      <c r="H10" s="72">
        <v>13</v>
      </c>
      <c r="I10" s="71">
        <v>20</v>
      </c>
      <c r="J10" s="119">
        <v>19</v>
      </c>
      <c r="K10" s="72">
        <v>25</v>
      </c>
      <c r="L10" s="74">
        <v>13</v>
      </c>
      <c r="M10" s="72"/>
      <c r="N10" s="72"/>
      <c r="O10" s="72"/>
      <c r="P10" s="72"/>
      <c r="Q10" s="94">
        <v>98</v>
      </c>
    </row>
    <row r="11" spans="2:17" s="68" customFormat="1" ht="18" customHeight="1">
      <c r="B11" s="127"/>
      <c r="C11" s="73" t="s">
        <v>278</v>
      </c>
      <c r="D11" s="70" t="s">
        <v>273</v>
      </c>
      <c r="E11" s="71">
        <v>1</v>
      </c>
      <c r="F11" s="71">
        <v>0</v>
      </c>
      <c r="G11" s="71">
        <v>0</v>
      </c>
      <c r="H11" s="72">
        <v>4</v>
      </c>
      <c r="I11" s="71">
        <v>2</v>
      </c>
      <c r="J11" s="71">
        <v>2</v>
      </c>
      <c r="K11" s="72">
        <v>1</v>
      </c>
      <c r="L11" s="72">
        <v>2</v>
      </c>
      <c r="M11" s="72"/>
      <c r="N11" s="72"/>
      <c r="O11" s="72"/>
      <c r="P11" s="72"/>
      <c r="Q11" s="94">
        <f>SUM(E11:P11)</f>
        <v>12</v>
      </c>
    </row>
    <row r="12" spans="2:17" s="68" customFormat="1" ht="18" customHeight="1">
      <c r="B12" s="127"/>
      <c r="C12" s="73" t="s">
        <v>279</v>
      </c>
      <c r="D12" s="70" t="s">
        <v>273</v>
      </c>
      <c r="E12" s="71">
        <v>17</v>
      </c>
      <c r="F12" s="71">
        <v>9</v>
      </c>
      <c r="G12" s="71">
        <v>20</v>
      </c>
      <c r="H12" s="72">
        <v>21</v>
      </c>
      <c r="I12" s="71">
        <v>28</v>
      </c>
      <c r="J12" s="71">
        <v>20</v>
      </c>
      <c r="K12" s="72">
        <v>24</v>
      </c>
      <c r="L12" s="72">
        <v>28</v>
      </c>
      <c r="M12" s="72"/>
      <c r="N12" s="72"/>
      <c r="O12" s="72"/>
      <c r="P12" s="72"/>
      <c r="Q12" s="94">
        <f>SUM(E12:P12)</f>
        <v>167</v>
      </c>
    </row>
    <row r="13" spans="2:17" s="68" customFormat="1" ht="18" customHeight="1">
      <c r="B13" s="127"/>
      <c r="C13" s="73" t="s">
        <v>280</v>
      </c>
      <c r="D13" s="70" t="s">
        <v>273</v>
      </c>
      <c r="E13" s="71">
        <v>0</v>
      </c>
      <c r="F13" s="71">
        <v>3</v>
      </c>
      <c r="G13" s="71">
        <v>3</v>
      </c>
      <c r="H13" s="72">
        <v>0</v>
      </c>
      <c r="I13" s="71">
        <v>1</v>
      </c>
      <c r="J13" s="71">
        <v>1</v>
      </c>
      <c r="K13" s="72">
        <v>1</v>
      </c>
      <c r="L13" s="72">
        <v>0</v>
      </c>
      <c r="M13" s="72"/>
      <c r="N13" s="72"/>
      <c r="O13" s="72"/>
      <c r="P13" s="72"/>
      <c r="Q13" s="94">
        <f>SUM(E13:P13)</f>
        <v>9</v>
      </c>
    </row>
    <row r="14" spans="2:17" s="63" customFormat="1" ht="18" customHeight="1">
      <c r="B14" s="128"/>
      <c r="C14" s="75" t="s">
        <v>271</v>
      </c>
      <c r="D14" s="76" t="s">
        <v>273</v>
      </c>
      <c r="E14" s="66">
        <f>SUM(E8:E13)</f>
        <v>129</v>
      </c>
      <c r="F14" s="66">
        <f>SUM(F8:F13)</f>
        <v>120</v>
      </c>
      <c r="G14" s="66">
        <v>116</v>
      </c>
      <c r="H14" s="66">
        <v>121</v>
      </c>
      <c r="I14" s="66">
        <v>224</v>
      </c>
      <c r="J14" s="66">
        <v>165</v>
      </c>
      <c r="K14" s="66">
        <v>186</v>
      </c>
      <c r="L14" s="66">
        <v>177</v>
      </c>
      <c r="M14" s="66"/>
      <c r="N14" s="66"/>
      <c r="O14" s="66"/>
      <c r="P14" s="66"/>
      <c r="Q14" s="95">
        <f>SUM(E14:P14)</f>
        <v>1238</v>
      </c>
    </row>
    <row r="15" spans="2:17" s="68" customFormat="1" ht="18" customHeight="1">
      <c r="B15" s="82" t="s">
        <v>281</v>
      </c>
      <c r="C15" s="77"/>
      <c r="D15" s="78">
        <v>234</v>
      </c>
      <c r="E15" s="108">
        <f aca="true" t="shared" si="0" ref="E15:L15">D15+E7-E14</f>
        <v>265</v>
      </c>
      <c r="F15" s="108">
        <f t="shared" si="0"/>
        <v>238</v>
      </c>
      <c r="G15" s="108">
        <f t="shared" si="0"/>
        <v>327</v>
      </c>
      <c r="H15" s="108">
        <f t="shared" si="0"/>
        <v>374</v>
      </c>
      <c r="I15" s="108">
        <f t="shared" si="0"/>
        <v>336</v>
      </c>
      <c r="J15" s="108">
        <f t="shared" si="0"/>
        <v>324</v>
      </c>
      <c r="K15" s="108">
        <f t="shared" si="0"/>
        <v>294</v>
      </c>
      <c r="L15" s="108">
        <f t="shared" si="0"/>
        <v>280</v>
      </c>
      <c r="M15" s="108"/>
      <c r="N15" s="79"/>
      <c r="O15" s="79"/>
      <c r="P15" s="79"/>
      <c r="Q15" s="80" t="s">
        <v>273</v>
      </c>
    </row>
    <row r="16" spans="2:17" s="68" customFormat="1" ht="18" customHeight="1">
      <c r="B16" s="82" t="s">
        <v>282</v>
      </c>
      <c r="C16" s="77"/>
      <c r="D16" s="81" t="s">
        <v>273</v>
      </c>
      <c r="E16" s="78">
        <v>530</v>
      </c>
      <c r="F16" s="78">
        <v>375</v>
      </c>
      <c r="G16" s="78">
        <v>415</v>
      </c>
      <c r="H16" s="79">
        <v>509</v>
      </c>
      <c r="I16" s="78">
        <v>730</v>
      </c>
      <c r="J16" s="78">
        <v>376</v>
      </c>
      <c r="K16" s="79">
        <v>736</v>
      </c>
      <c r="L16" s="79">
        <v>534</v>
      </c>
      <c r="M16" s="79"/>
      <c r="N16" s="79"/>
      <c r="O16" s="79"/>
      <c r="P16" s="79"/>
      <c r="Q16" s="95">
        <f>SUM(E16:P16)</f>
        <v>4205</v>
      </c>
    </row>
    <row r="17" spans="2:17" ht="3.75" customHeight="1">
      <c r="B17" s="17"/>
      <c r="C17" s="18"/>
      <c r="D17" s="19"/>
      <c r="E17" s="104"/>
      <c r="F17" s="104"/>
      <c r="G17" s="104"/>
      <c r="H17" s="15"/>
      <c r="I17" s="104"/>
      <c r="J17" s="104"/>
      <c r="K17" s="15"/>
      <c r="L17" s="15"/>
      <c r="M17" s="15"/>
      <c r="N17" s="15"/>
      <c r="O17" s="15"/>
      <c r="P17" s="15"/>
      <c r="Q17" s="96"/>
    </row>
    <row r="18" spans="2:17" ht="15" customHeight="1">
      <c r="B18" s="22" t="s">
        <v>283</v>
      </c>
      <c r="D18" s="16"/>
      <c r="K18" s="12"/>
      <c r="L18" s="13"/>
      <c r="M18" s="13"/>
      <c r="N18" s="13"/>
      <c r="Q18" s="97"/>
    </row>
    <row r="19" spans="1:17" s="6" customFormat="1" ht="12" customHeight="1">
      <c r="A19" s="20"/>
      <c r="B19" s="114" t="s">
        <v>284</v>
      </c>
      <c r="C19" s="105"/>
      <c r="D19" s="104"/>
      <c r="E19" s="104"/>
      <c r="F19" s="104"/>
      <c r="G19" s="104"/>
      <c r="H19" s="104"/>
      <c r="I19" s="104"/>
      <c r="J19" s="104"/>
      <c r="K19" s="104"/>
      <c r="L19" s="105"/>
      <c r="M19" s="105"/>
      <c r="N19" s="105"/>
      <c r="O19" s="105"/>
      <c r="P19" s="105"/>
      <c r="Q19" s="98"/>
    </row>
    <row r="20" spans="1:17" ht="18" customHeight="1">
      <c r="A20" s="62" t="s">
        <v>285</v>
      </c>
      <c r="Q20" s="97"/>
    </row>
    <row r="21" spans="1:17" ht="9.75" customHeight="1">
      <c r="A21" s="23"/>
      <c r="Q21" s="97"/>
    </row>
    <row r="22" spans="1:17" s="32" customFormat="1" ht="18" customHeight="1">
      <c r="A22" s="33"/>
      <c r="B22" s="122" t="s">
        <v>257</v>
      </c>
      <c r="C22" s="123"/>
      <c r="D22" s="56" t="s">
        <v>258</v>
      </c>
      <c r="E22" s="56" t="s">
        <v>259</v>
      </c>
      <c r="F22" s="56" t="s">
        <v>260</v>
      </c>
      <c r="G22" s="56" t="s">
        <v>261</v>
      </c>
      <c r="H22" s="56" t="s">
        <v>262</v>
      </c>
      <c r="I22" s="56" t="s">
        <v>263</v>
      </c>
      <c r="J22" s="56" t="s">
        <v>264</v>
      </c>
      <c r="K22" s="56" t="s">
        <v>265</v>
      </c>
      <c r="L22" s="56" t="s">
        <v>266</v>
      </c>
      <c r="M22" s="56" t="s">
        <v>267</v>
      </c>
      <c r="N22" s="56" t="s">
        <v>268</v>
      </c>
      <c r="O22" s="56" t="s">
        <v>269</v>
      </c>
      <c r="P22" s="56" t="s">
        <v>270</v>
      </c>
      <c r="Q22" s="60" t="s">
        <v>271</v>
      </c>
    </row>
    <row r="23" spans="1:17" ht="18" customHeight="1">
      <c r="A23" s="24"/>
      <c r="B23" s="86" t="s">
        <v>286</v>
      </c>
      <c r="C23" s="9"/>
      <c r="D23" s="36" t="s">
        <v>273</v>
      </c>
      <c r="E23" s="37">
        <v>192</v>
      </c>
      <c r="F23" s="37">
        <v>128</v>
      </c>
      <c r="G23" s="37">
        <v>211</v>
      </c>
      <c r="H23" s="113">
        <v>166</v>
      </c>
      <c r="I23" s="37">
        <v>221</v>
      </c>
      <c r="J23" s="37">
        <v>151</v>
      </c>
      <c r="K23" s="37">
        <v>217</v>
      </c>
      <c r="L23" s="37">
        <v>193</v>
      </c>
      <c r="M23" s="37"/>
      <c r="N23" s="37"/>
      <c r="O23" s="38"/>
      <c r="P23" s="39"/>
      <c r="Q23" s="99">
        <f>SUM(E23:P23)</f>
        <v>1479</v>
      </c>
    </row>
    <row r="24" spans="1:17" ht="18" customHeight="1">
      <c r="A24" s="103" t="s">
        <v>287</v>
      </c>
      <c r="B24" s="87" t="s">
        <v>288</v>
      </c>
      <c r="C24" s="10"/>
      <c r="D24" s="40" t="s">
        <v>273</v>
      </c>
      <c r="E24" s="41">
        <v>190</v>
      </c>
      <c r="F24" s="111">
        <v>144</v>
      </c>
      <c r="G24" s="41">
        <v>202</v>
      </c>
      <c r="H24" s="111">
        <v>178</v>
      </c>
      <c r="I24" s="41">
        <v>236</v>
      </c>
      <c r="J24" s="41">
        <v>153</v>
      </c>
      <c r="K24" s="41">
        <v>170</v>
      </c>
      <c r="L24" s="41">
        <v>204</v>
      </c>
      <c r="M24" s="41"/>
      <c r="N24" s="41"/>
      <c r="O24" s="42"/>
      <c r="P24" s="43"/>
      <c r="Q24" s="99">
        <f>SUM(E24:P24)</f>
        <v>1477</v>
      </c>
    </row>
    <row r="25" spans="1:17" ht="18" customHeight="1">
      <c r="A25" s="103" t="s">
        <v>23</v>
      </c>
      <c r="B25" s="83" t="s">
        <v>289</v>
      </c>
      <c r="C25" s="10"/>
      <c r="D25" s="44">
        <v>101</v>
      </c>
      <c r="E25" s="45">
        <f aca="true" t="shared" si="1" ref="E25:L25">SUM(D25+E23-E24)</f>
        <v>103</v>
      </c>
      <c r="F25" s="109">
        <f t="shared" si="1"/>
        <v>87</v>
      </c>
      <c r="G25" s="109">
        <f t="shared" si="1"/>
        <v>96</v>
      </c>
      <c r="H25" s="109">
        <f t="shared" si="1"/>
        <v>84</v>
      </c>
      <c r="I25" s="109">
        <f t="shared" si="1"/>
        <v>69</v>
      </c>
      <c r="J25" s="109">
        <f t="shared" si="1"/>
        <v>67</v>
      </c>
      <c r="K25" s="109">
        <f t="shared" si="1"/>
        <v>114</v>
      </c>
      <c r="L25" s="109">
        <f t="shared" si="1"/>
        <v>103</v>
      </c>
      <c r="M25" s="45"/>
      <c r="N25" s="45"/>
      <c r="O25" s="45"/>
      <c r="P25" s="45"/>
      <c r="Q25" s="46" t="s">
        <v>273</v>
      </c>
    </row>
    <row r="26" spans="1:17" ht="18" customHeight="1" thickBot="1">
      <c r="A26" s="25"/>
      <c r="B26" s="84" t="s">
        <v>290</v>
      </c>
      <c r="C26" s="14"/>
      <c r="D26" s="47" t="s">
        <v>273</v>
      </c>
      <c r="E26" s="48">
        <v>2587</v>
      </c>
      <c r="F26" s="48">
        <v>1866</v>
      </c>
      <c r="G26" s="48">
        <v>3276</v>
      </c>
      <c r="H26" s="48">
        <v>3000</v>
      </c>
      <c r="I26" s="48">
        <v>3200</v>
      </c>
      <c r="J26" s="48">
        <v>2676</v>
      </c>
      <c r="K26" s="48">
        <v>2033</v>
      </c>
      <c r="L26" s="48">
        <v>3185</v>
      </c>
      <c r="M26" s="48"/>
      <c r="N26" s="48"/>
      <c r="O26" s="49"/>
      <c r="P26" s="50"/>
      <c r="Q26" s="100">
        <f>SUM(E26:P26)</f>
        <v>21823</v>
      </c>
    </row>
    <row r="27" spans="1:17" ht="18" customHeight="1" thickTop="1">
      <c r="A27" s="24"/>
      <c r="B27" s="86" t="s">
        <v>286</v>
      </c>
      <c r="C27" s="10"/>
      <c r="D27" s="40" t="s">
        <v>273</v>
      </c>
      <c r="E27" s="41">
        <v>37</v>
      </c>
      <c r="F27" s="41">
        <v>28</v>
      </c>
      <c r="G27" s="41">
        <v>40</v>
      </c>
      <c r="H27" s="111">
        <v>50</v>
      </c>
      <c r="I27" s="41">
        <v>43</v>
      </c>
      <c r="J27" s="41">
        <v>31</v>
      </c>
      <c r="K27" s="41">
        <v>43</v>
      </c>
      <c r="L27" s="41">
        <v>48</v>
      </c>
      <c r="M27" s="41"/>
      <c r="N27" s="41"/>
      <c r="O27" s="42"/>
      <c r="P27" s="51"/>
      <c r="Q27" s="99">
        <f>SUM(E27:P27)</f>
        <v>320</v>
      </c>
    </row>
    <row r="28" spans="1:17" ht="18" customHeight="1">
      <c r="A28" s="103" t="s">
        <v>291</v>
      </c>
      <c r="B28" s="86" t="s">
        <v>288</v>
      </c>
      <c r="C28" s="10"/>
      <c r="D28" s="40" t="s">
        <v>273</v>
      </c>
      <c r="E28" s="41">
        <v>47</v>
      </c>
      <c r="F28" s="41">
        <v>23</v>
      </c>
      <c r="G28" s="41">
        <v>46</v>
      </c>
      <c r="H28" s="111">
        <v>40</v>
      </c>
      <c r="I28" s="111">
        <v>50</v>
      </c>
      <c r="J28" s="41">
        <v>37</v>
      </c>
      <c r="K28" s="41">
        <v>34</v>
      </c>
      <c r="L28" s="41">
        <v>42</v>
      </c>
      <c r="M28" s="41"/>
      <c r="N28" s="41"/>
      <c r="O28" s="42"/>
      <c r="P28" s="51"/>
      <c r="Q28" s="99">
        <f>SUM(E28:P28)</f>
        <v>319</v>
      </c>
    </row>
    <row r="29" spans="1:17" ht="18" customHeight="1">
      <c r="A29" s="103" t="s">
        <v>23</v>
      </c>
      <c r="B29" s="83" t="s">
        <v>289</v>
      </c>
      <c r="C29" s="10"/>
      <c r="D29" s="112">
        <v>17</v>
      </c>
      <c r="E29" s="45">
        <f>D29+E27-E28</f>
        <v>7</v>
      </c>
      <c r="F29" s="45">
        <f>E29+F27-F28</f>
        <v>12</v>
      </c>
      <c r="G29" s="109">
        <f>F29+G27-G28</f>
        <v>6</v>
      </c>
      <c r="H29" s="109">
        <f>G29+H27-H28</f>
        <v>16</v>
      </c>
      <c r="I29" s="109">
        <f>H29+I27-I28</f>
        <v>9</v>
      </c>
      <c r="J29" s="45">
        <v>4</v>
      </c>
      <c r="K29" s="45">
        <v>13</v>
      </c>
      <c r="L29" s="45">
        <v>19</v>
      </c>
      <c r="M29" s="45"/>
      <c r="N29" s="45"/>
      <c r="O29" s="45"/>
      <c r="P29" s="45"/>
      <c r="Q29" s="46" t="s">
        <v>273</v>
      </c>
    </row>
    <row r="30" spans="2:17" ht="18" customHeight="1">
      <c r="B30" s="85" t="s">
        <v>290</v>
      </c>
      <c r="C30" s="11"/>
      <c r="D30" s="52" t="s">
        <v>273</v>
      </c>
      <c r="E30" s="53">
        <v>225</v>
      </c>
      <c r="F30" s="53">
        <v>104</v>
      </c>
      <c r="G30" s="53">
        <v>249</v>
      </c>
      <c r="H30" s="53">
        <v>286</v>
      </c>
      <c r="I30" s="53">
        <v>346</v>
      </c>
      <c r="J30" s="53">
        <v>312</v>
      </c>
      <c r="K30" s="53">
        <v>269</v>
      </c>
      <c r="L30" s="53">
        <v>305</v>
      </c>
      <c r="M30" s="53"/>
      <c r="N30" s="53"/>
      <c r="O30" s="54"/>
      <c r="P30" s="55"/>
      <c r="Q30" s="101">
        <f>SUM(E30:P30)</f>
        <v>2096</v>
      </c>
    </row>
    <row r="31" spans="3:17" s="34" customFormat="1" ht="15" customHeight="1">
      <c r="C31" s="106"/>
      <c r="D31" s="107"/>
      <c r="E31" s="107"/>
      <c r="F31" s="107"/>
      <c r="G31" s="107"/>
      <c r="H31" s="107"/>
      <c r="I31" s="107"/>
      <c r="J31" s="107"/>
      <c r="K31" s="107"/>
      <c r="L31" s="106"/>
      <c r="M31" s="106"/>
      <c r="N31" s="106"/>
      <c r="O31" s="106"/>
      <c r="P31" s="106"/>
      <c r="Q31" s="102"/>
    </row>
    <row r="32" spans="1:17" s="62" customFormat="1" ht="19.5">
      <c r="A32" s="61" t="s">
        <v>292</v>
      </c>
      <c r="B32" s="62" t="s">
        <v>293</v>
      </c>
      <c r="D32" s="61"/>
      <c r="E32" s="61"/>
      <c r="F32" s="61"/>
      <c r="G32" s="61" t="s">
        <v>294</v>
      </c>
      <c r="I32" s="61"/>
      <c r="J32" s="61"/>
      <c r="K32" s="61"/>
      <c r="M32" s="62" t="s">
        <v>295</v>
      </c>
      <c r="Q32" s="61"/>
    </row>
  </sheetData>
  <mergeCells count="8">
    <mergeCell ref="B22:C22"/>
    <mergeCell ref="B3:P3"/>
    <mergeCell ref="B8:B14"/>
    <mergeCell ref="A1:B1"/>
    <mergeCell ref="A2:B2"/>
    <mergeCell ref="M1:N1"/>
    <mergeCell ref="M2:N2"/>
    <mergeCell ref="B6:C6"/>
  </mergeCells>
  <printOptions/>
  <pageMargins left="0.28" right="0.27" top="0.4" bottom="0.38" header="0.31" footer="0.33"/>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Q32"/>
  <sheetViews>
    <sheetView workbookViewId="0" topLeftCell="A1">
      <selection activeCell="D35" sqref="D35"/>
    </sheetView>
  </sheetViews>
  <sheetFormatPr defaultColWidth="9.00390625" defaultRowHeight="16.5"/>
  <cols>
    <col min="1" max="1" width="11.625" style="0" customWidth="1"/>
    <col min="2" max="2" width="12.625" style="0" customWidth="1"/>
    <col min="3" max="3" width="5.625" style="3" customWidth="1"/>
    <col min="4" max="5" width="9.625" style="2" customWidth="1"/>
    <col min="6" max="11" width="7.625" style="2" customWidth="1"/>
    <col min="12" max="16" width="7.625" style="3" customWidth="1"/>
    <col min="17" max="17" width="7.625" style="92" customWidth="1"/>
  </cols>
  <sheetData>
    <row r="1" spans="1:17" s="26" customFormat="1" ht="13.5" customHeight="1">
      <c r="A1" s="129" t="s">
        <v>26</v>
      </c>
      <c r="B1" s="129"/>
      <c r="D1" s="27"/>
      <c r="E1" s="27"/>
      <c r="F1" s="27"/>
      <c r="G1" s="27"/>
      <c r="H1" s="27"/>
      <c r="I1" s="27"/>
      <c r="J1" s="27"/>
      <c r="K1" s="27"/>
      <c r="M1" s="130" t="s">
        <v>173</v>
      </c>
      <c r="N1" s="131"/>
      <c r="O1" s="28" t="s">
        <v>29</v>
      </c>
      <c r="P1" s="29"/>
      <c r="Q1" s="89"/>
    </row>
    <row r="2" spans="1:17" s="26" customFormat="1" ht="13.5" customHeight="1">
      <c r="A2" s="129" t="s">
        <v>297</v>
      </c>
      <c r="B2" s="129"/>
      <c r="D2" s="27"/>
      <c r="E2" s="27"/>
      <c r="F2" s="27"/>
      <c r="G2" s="27"/>
      <c r="H2" s="27"/>
      <c r="I2" s="27"/>
      <c r="J2" s="27"/>
      <c r="K2" s="27"/>
      <c r="M2" s="130" t="s">
        <v>25</v>
      </c>
      <c r="N2" s="131"/>
      <c r="O2" s="30" t="s">
        <v>96</v>
      </c>
      <c r="P2" s="31"/>
      <c r="Q2" s="90"/>
    </row>
    <row r="3" spans="2:17" s="1" customFormat="1" ht="48" customHeight="1">
      <c r="B3" s="124" t="s">
        <v>310</v>
      </c>
      <c r="C3" s="125"/>
      <c r="D3" s="125"/>
      <c r="E3" s="125"/>
      <c r="F3" s="125"/>
      <c r="G3" s="125"/>
      <c r="H3" s="125"/>
      <c r="I3" s="125"/>
      <c r="J3" s="125"/>
      <c r="K3" s="125"/>
      <c r="L3" s="125"/>
      <c r="M3" s="125"/>
      <c r="N3" s="125"/>
      <c r="O3" s="125"/>
      <c r="P3" s="125"/>
      <c r="Q3" s="91"/>
    </row>
    <row r="4" ht="18" customHeight="1">
      <c r="A4" s="62" t="s">
        <v>97</v>
      </c>
    </row>
    <row r="5" ht="9.75" customHeight="1">
      <c r="A5" s="23"/>
    </row>
    <row r="6" spans="2:17" s="32" customFormat="1" ht="18" customHeight="1">
      <c r="B6" s="122" t="s">
        <v>98</v>
      </c>
      <c r="C6" s="123"/>
      <c r="D6" s="56" t="s">
        <v>99</v>
      </c>
      <c r="E6" s="56" t="s">
        <v>47</v>
      </c>
      <c r="F6" s="56" t="s">
        <v>8</v>
      </c>
      <c r="G6" s="56" t="s">
        <v>9</v>
      </c>
      <c r="H6" s="56" t="s">
        <v>7</v>
      </c>
      <c r="I6" s="56" t="s">
        <v>10</v>
      </c>
      <c r="J6" s="56" t="s">
        <v>11</v>
      </c>
      <c r="K6" s="57" t="s">
        <v>12</v>
      </c>
      <c r="L6" s="57" t="s">
        <v>13</v>
      </c>
      <c r="M6" s="57" t="s">
        <v>14</v>
      </c>
      <c r="N6" s="57" t="s">
        <v>15</v>
      </c>
      <c r="O6" s="56" t="s">
        <v>16</v>
      </c>
      <c r="P6" s="58" t="s">
        <v>17</v>
      </c>
      <c r="Q6" s="59" t="s">
        <v>6</v>
      </c>
    </row>
    <row r="7" spans="2:17" s="63" customFormat="1" ht="18" customHeight="1">
      <c r="B7" s="88" t="s">
        <v>100</v>
      </c>
      <c r="C7" s="64"/>
      <c r="D7" s="65" t="s">
        <v>101</v>
      </c>
      <c r="E7" s="110">
        <v>160</v>
      </c>
      <c r="F7" s="66">
        <v>93</v>
      </c>
      <c r="G7" s="66">
        <v>205</v>
      </c>
      <c r="H7" s="67">
        <v>168</v>
      </c>
      <c r="I7" s="66">
        <v>186</v>
      </c>
      <c r="J7" s="66">
        <v>153</v>
      </c>
      <c r="K7" s="67">
        <v>156</v>
      </c>
      <c r="L7" s="67">
        <v>163</v>
      </c>
      <c r="M7" s="67">
        <v>149</v>
      </c>
      <c r="N7" s="67"/>
      <c r="O7" s="67"/>
      <c r="P7" s="67"/>
      <c r="Q7" s="93">
        <f aca="true" t="shared" si="0" ref="Q7:Q14">SUM(E7:P7)</f>
        <v>1433</v>
      </c>
    </row>
    <row r="8" spans="2:17" s="68" customFormat="1" ht="18" customHeight="1">
      <c r="B8" s="126" t="s">
        <v>176</v>
      </c>
      <c r="C8" s="69" t="s">
        <v>103</v>
      </c>
      <c r="D8" s="70" t="s">
        <v>177</v>
      </c>
      <c r="E8" s="71">
        <v>102</v>
      </c>
      <c r="F8" s="71">
        <v>96</v>
      </c>
      <c r="G8" s="71">
        <v>82</v>
      </c>
      <c r="H8" s="72">
        <v>83</v>
      </c>
      <c r="I8" s="71">
        <v>171</v>
      </c>
      <c r="J8" s="71">
        <v>120</v>
      </c>
      <c r="K8" s="72" t="s">
        <v>311</v>
      </c>
      <c r="L8" s="72">
        <v>128</v>
      </c>
      <c r="M8" s="72">
        <v>109</v>
      </c>
      <c r="N8" s="72"/>
      <c r="O8" s="72"/>
      <c r="P8" s="72"/>
      <c r="Q8" s="94">
        <v>1021</v>
      </c>
    </row>
    <row r="9" spans="2:17" s="68" customFormat="1" ht="18" customHeight="1">
      <c r="B9" s="127"/>
      <c r="C9" s="73" t="s">
        <v>298</v>
      </c>
      <c r="D9" s="70" t="s">
        <v>18</v>
      </c>
      <c r="E9" s="71">
        <v>4</v>
      </c>
      <c r="F9" s="71">
        <v>1</v>
      </c>
      <c r="G9" s="71">
        <v>6</v>
      </c>
      <c r="H9" s="72">
        <v>0</v>
      </c>
      <c r="I9" s="115">
        <v>2</v>
      </c>
      <c r="J9" s="120">
        <v>3</v>
      </c>
      <c r="K9" s="72">
        <v>6</v>
      </c>
      <c r="L9" s="72">
        <v>6</v>
      </c>
      <c r="M9" s="72">
        <v>3</v>
      </c>
      <c r="N9" s="72"/>
      <c r="O9" s="72"/>
      <c r="P9" s="72"/>
      <c r="Q9" s="94">
        <f t="shared" si="0"/>
        <v>31</v>
      </c>
    </row>
    <row r="10" spans="2:17" s="68" customFormat="1" ht="18" customHeight="1">
      <c r="B10" s="127"/>
      <c r="C10" s="73" t="s">
        <v>2</v>
      </c>
      <c r="D10" s="70" t="s">
        <v>18</v>
      </c>
      <c r="E10" s="71">
        <v>5</v>
      </c>
      <c r="F10" s="71">
        <v>11</v>
      </c>
      <c r="G10" s="71">
        <v>5</v>
      </c>
      <c r="H10" s="72">
        <v>13</v>
      </c>
      <c r="I10" s="71">
        <v>20</v>
      </c>
      <c r="J10" s="119">
        <v>19</v>
      </c>
      <c r="K10" s="72" t="s">
        <v>312</v>
      </c>
      <c r="L10" s="74">
        <v>13</v>
      </c>
      <c r="M10" s="72">
        <v>19</v>
      </c>
      <c r="N10" s="72"/>
      <c r="O10" s="72"/>
      <c r="P10" s="72"/>
      <c r="Q10" s="94">
        <v>129</v>
      </c>
    </row>
    <row r="11" spans="2:17" s="68" customFormat="1" ht="18" customHeight="1">
      <c r="B11" s="127"/>
      <c r="C11" s="73" t="s">
        <v>3</v>
      </c>
      <c r="D11" s="70" t="s">
        <v>18</v>
      </c>
      <c r="E11" s="71">
        <v>1</v>
      </c>
      <c r="F11" s="71">
        <v>0</v>
      </c>
      <c r="G11" s="71">
        <v>0</v>
      </c>
      <c r="H11" s="72">
        <v>4</v>
      </c>
      <c r="I11" s="71">
        <v>2</v>
      </c>
      <c r="J11" s="71">
        <v>2</v>
      </c>
      <c r="K11" s="72">
        <v>1</v>
      </c>
      <c r="L11" s="72">
        <v>2</v>
      </c>
      <c r="M11" s="72">
        <v>1</v>
      </c>
      <c r="N11" s="72"/>
      <c r="O11" s="72"/>
      <c r="P11" s="72"/>
      <c r="Q11" s="94">
        <f t="shared" si="0"/>
        <v>13</v>
      </c>
    </row>
    <row r="12" spans="2:17" s="68" customFormat="1" ht="18" customHeight="1">
      <c r="B12" s="127"/>
      <c r="C12" s="73" t="s">
        <v>4</v>
      </c>
      <c r="D12" s="70" t="s">
        <v>18</v>
      </c>
      <c r="E12" s="71">
        <v>17</v>
      </c>
      <c r="F12" s="71">
        <v>9</v>
      </c>
      <c r="G12" s="71">
        <v>20</v>
      </c>
      <c r="H12" s="72">
        <v>21</v>
      </c>
      <c r="I12" s="71">
        <v>28</v>
      </c>
      <c r="J12" s="71">
        <v>20</v>
      </c>
      <c r="K12" s="72">
        <v>24</v>
      </c>
      <c r="L12" s="72">
        <v>28</v>
      </c>
      <c r="M12" s="72">
        <v>13</v>
      </c>
      <c r="N12" s="72"/>
      <c r="O12" s="72"/>
      <c r="P12" s="72"/>
      <c r="Q12" s="94">
        <f t="shared" si="0"/>
        <v>180</v>
      </c>
    </row>
    <row r="13" spans="2:17" s="68" customFormat="1" ht="18" customHeight="1">
      <c r="B13" s="127"/>
      <c r="C13" s="73" t="s">
        <v>5</v>
      </c>
      <c r="D13" s="70" t="s">
        <v>18</v>
      </c>
      <c r="E13" s="71">
        <v>0</v>
      </c>
      <c r="F13" s="71">
        <v>3</v>
      </c>
      <c r="G13" s="71">
        <v>3</v>
      </c>
      <c r="H13" s="72">
        <v>0</v>
      </c>
      <c r="I13" s="71">
        <v>1</v>
      </c>
      <c r="J13" s="71">
        <v>1</v>
      </c>
      <c r="K13" s="72">
        <v>1</v>
      </c>
      <c r="L13" s="72">
        <v>0</v>
      </c>
      <c r="M13" s="72">
        <v>0</v>
      </c>
      <c r="N13" s="72"/>
      <c r="O13" s="72"/>
      <c r="P13" s="72"/>
      <c r="Q13" s="94">
        <f t="shared" si="0"/>
        <v>9</v>
      </c>
    </row>
    <row r="14" spans="2:17" s="63" customFormat="1" ht="18" customHeight="1">
      <c r="B14" s="128"/>
      <c r="C14" s="75" t="s">
        <v>104</v>
      </c>
      <c r="D14" s="76" t="s">
        <v>18</v>
      </c>
      <c r="E14" s="66">
        <f>SUM(E8:E13)</f>
        <v>129</v>
      </c>
      <c r="F14" s="66">
        <f>SUM(F8:F13)</f>
        <v>120</v>
      </c>
      <c r="G14" s="66">
        <v>116</v>
      </c>
      <c r="H14" s="66">
        <v>121</v>
      </c>
      <c r="I14" s="66">
        <v>224</v>
      </c>
      <c r="J14" s="66">
        <v>165</v>
      </c>
      <c r="K14" s="66">
        <v>186</v>
      </c>
      <c r="L14" s="66">
        <v>177</v>
      </c>
      <c r="M14" s="66">
        <f>SUM(M8:M13)</f>
        <v>145</v>
      </c>
      <c r="N14" s="66"/>
      <c r="O14" s="66"/>
      <c r="P14" s="66"/>
      <c r="Q14" s="95">
        <f t="shared" si="0"/>
        <v>1383</v>
      </c>
    </row>
    <row r="15" spans="2:17" s="68" customFormat="1" ht="18" customHeight="1">
      <c r="B15" s="82" t="s">
        <v>299</v>
      </c>
      <c r="C15" s="77"/>
      <c r="D15" s="78">
        <v>234</v>
      </c>
      <c r="E15" s="108">
        <f aca="true" t="shared" si="1" ref="E15:M15">D15+E7-E14</f>
        <v>265</v>
      </c>
      <c r="F15" s="108">
        <f t="shared" si="1"/>
        <v>238</v>
      </c>
      <c r="G15" s="108">
        <f t="shared" si="1"/>
        <v>327</v>
      </c>
      <c r="H15" s="108">
        <f t="shared" si="1"/>
        <v>374</v>
      </c>
      <c r="I15" s="108">
        <f t="shared" si="1"/>
        <v>336</v>
      </c>
      <c r="J15" s="108">
        <f t="shared" si="1"/>
        <v>324</v>
      </c>
      <c r="K15" s="108">
        <f t="shared" si="1"/>
        <v>294</v>
      </c>
      <c r="L15" s="108">
        <f t="shared" si="1"/>
        <v>280</v>
      </c>
      <c r="M15" s="108">
        <f t="shared" si="1"/>
        <v>284</v>
      </c>
      <c r="N15" s="108"/>
      <c r="O15" s="108"/>
      <c r="P15" s="108"/>
      <c r="Q15" s="80" t="s">
        <v>106</v>
      </c>
    </row>
    <row r="16" spans="2:17" s="68" customFormat="1" ht="18" customHeight="1">
      <c r="B16" s="82" t="s">
        <v>300</v>
      </c>
      <c r="C16" s="77"/>
      <c r="D16" s="81" t="s">
        <v>108</v>
      </c>
      <c r="E16" s="78">
        <v>530</v>
      </c>
      <c r="F16" s="78">
        <v>375</v>
      </c>
      <c r="G16" s="78">
        <v>415</v>
      </c>
      <c r="H16" s="79">
        <v>509</v>
      </c>
      <c r="I16" s="78">
        <v>730</v>
      </c>
      <c r="J16" s="78">
        <v>376</v>
      </c>
      <c r="K16" s="79">
        <v>736</v>
      </c>
      <c r="L16" s="108">
        <v>534</v>
      </c>
      <c r="M16" s="79">
        <v>573</v>
      </c>
      <c r="N16" s="79"/>
      <c r="O16" s="79"/>
      <c r="P16" s="79"/>
      <c r="Q16" s="95">
        <f>SUM(E16:P16)</f>
        <v>4778</v>
      </c>
    </row>
    <row r="17" spans="2:17" ht="3.75" customHeight="1">
      <c r="B17" s="17"/>
      <c r="C17" s="18"/>
      <c r="D17" s="19"/>
      <c r="E17" s="104"/>
      <c r="F17" s="104"/>
      <c r="G17" s="104"/>
      <c r="H17" s="15"/>
      <c r="I17" s="104"/>
      <c r="J17" s="104"/>
      <c r="K17" s="15"/>
      <c r="L17" s="15"/>
      <c r="M17" s="15"/>
      <c r="N17" s="15"/>
      <c r="O17" s="15"/>
      <c r="P17" s="15"/>
      <c r="Q17" s="96"/>
    </row>
    <row r="18" spans="2:17" ht="15" customHeight="1">
      <c r="B18" s="22" t="s">
        <v>301</v>
      </c>
      <c r="D18" s="16"/>
      <c r="K18" s="12"/>
      <c r="L18" s="13"/>
      <c r="M18" s="13"/>
      <c r="N18" s="13"/>
      <c r="Q18" s="97"/>
    </row>
    <row r="19" spans="1:17" s="6" customFormat="1" ht="12" customHeight="1">
      <c r="A19" s="20"/>
      <c r="B19" s="114" t="s">
        <v>302</v>
      </c>
      <c r="C19" s="105"/>
      <c r="D19" s="104"/>
      <c r="E19" s="104"/>
      <c r="F19" s="104"/>
      <c r="G19" s="104"/>
      <c r="H19" s="104"/>
      <c r="I19" s="104"/>
      <c r="J19" s="104"/>
      <c r="K19" s="104"/>
      <c r="L19" s="105"/>
      <c r="M19" s="105"/>
      <c r="N19" s="105"/>
      <c r="O19" s="105"/>
      <c r="P19" s="105"/>
      <c r="Q19" s="98"/>
    </row>
    <row r="20" spans="1:17" ht="18" customHeight="1">
      <c r="A20" s="62" t="s">
        <v>303</v>
      </c>
      <c r="Q20" s="97"/>
    </row>
    <row r="21" spans="1:17" ht="9.75" customHeight="1">
      <c r="A21" s="23"/>
      <c r="Q21" s="97"/>
    </row>
    <row r="22" spans="1:17" s="32" customFormat="1" ht="18" customHeight="1">
      <c r="A22" s="33"/>
      <c r="B22" s="122" t="s">
        <v>304</v>
      </c>
      <c r="C22" s="123"/>
      <c r="D22" s="56" t="s">
        <v>99</v>
      </c>
      <c r="E22" s="56" t="s">
        <v>47</v>
      </c>
      <c r="F22" s="56" t="s">
        <v>8</v>
      </c>
      <c r="G22" s="56" t="s">
        <v>9</v>
      </c>
      <c r="H22" s="56" t="s">
        <v>7</v>
      </c>
      <c r="I22" s="56" t="s">
        <v>10</v>
      </c>
      <c r="J22" s="56" t="s">
        <v>11</v>
      </c>
      <c r="K22" s="56" t="s">
        <v>12</v>
      </c>
      <c r="L22" s="56" t="s">
        <v>13</v>
      </c>
      <c r="M22" s="56" t="s">
        <v>14</v>
      </c>
      <c r="N22" s="56" t="s">
        <v>15</v>
      </c>
      <c r="O22" s="56" t="s">
        <v>16</v>
      </c>
      <c r="P22" s="56" t="s">
        <v>17</v>
      </c>
      <c r="Q22" s="60" t="s">
        <v>6</v>
      </c>
    </row>
    <row r="23" spans="1:17" ht="18" customHeight="1">
      <c r="A23" s="24"/>
      <c r="B23" s="86" t="s">
        <v>305</v>
      </c>
      <c r="C23" s="9"/>
      <c r="D23" s="36" t="s">
        <v>113</v>
      </c>
      <c r="E23" s="37">
        <v>192</v>
      </c>
      <c r="F23" s="37">
        <v>128</v>
      </c>
      <c r="G23" s="37">
        <v>211</v>
      </c>
      <c r="H23" s="113">
        <v>166</v>
      </c>
      <c r="I23" s="37">
        <v>221</v>
      </c>
      <c r="J23" s="37">
        <v>151</v>
      </c>
      <c r="K23" s="37">
        <v>217</v>
      </c>
      <c r="L23" s="37">
        <v>193</v>
      </c>
      <c r="M23" s="37">
        <v>193</v>
      </c>
      <c r="N23" s="37"/>
      <c r="O23" s="38"/>
      <c r="P23" s="39"/>
      <c r="Q23" s="99">
        <f>SUM(E23:P23)</f>
        <v>1672</v>
      </c>
    </row>
    <row r="24" spans="1:17" ht="18" customHeight="1">
      <c r="A24" s="103" t="s">
        <v>114</v>
      </c>
      <c r="B24" s="87" t="s">
        <v>306</v>
      </c>
      <c r="C24" s="10"/>
      <c r="D24" s="40" t="s">
        <v>113</v>
      </c>
      <c r="E24" s="41">
        <v>190</v>
      </c>
      <c r="F24" s="111">
        <v>144</v>
      </c>
      <c r="G24" s="41">
        <v>202</v>
      </c>
      <c r="H24" s="111">
        <v>178</v>
      </c>
      <c r="I24" s="41">
        <v>236</v>
      </c>
      <c r="J24" s="41">
        <v>153</v>
      </c>
      <c r="K24" s="41">
        <v>170</v>
      </c>
      <c r="L24" s="41">
        <v>204</v>
      </c>
      <c r="M24" s="41">
        <v>176</v>
      </c>
      <c r="N24" s="41"/>
      <c r="O24" s="42"/>
      <c r="P24" s="43"/>
      <c r="Q24" s="99">
        <f>SUM(E24:P24)</f>
        <v>1653</v>
      </c>
    </row>
    <row r="25" spans="1:17" ht="18" customHeight="1">
      <c r="A25" s="103" t="s">
        <v>23</v>
      </c>
      <c r="B25" s="83" t="s">
        <v>116</v>
      </c>
      <c r="C25" s="10"/>
      <c r="D25" s="44">
        <v>101</v>
      </c>
      <c r="E25" s="45">
        <f aca="true" t="shared" si="2" ref="E25:M25">SUM(D25+E23-E24)</f>
        <v>103</v>
      </c>
      <c r="F25" s="109">
        <f t="shared" si="2"/>
        <v>87</v>
      </c>
      <c r="G25" s="109">
        <f t="shared" si="2"/>
        <v>96</v>
      </c>
      <c r="H25" s="109">
        <f t="shared" si="2"/>
        <v>84</v>
      </c>
      <c r="I25" s="109">
        <f t="shared" si="2"/>
        <v>69</v>
      </c>
      <c r="J25" s="109">
        <f t="shared" si="2"/>
        <v>67</v>
      </c>
      <c r="K25" s="109">
        <f t="shared" si="2"/>
        <v>114</v>
      </c>
      <c r="L25" s="109">
        <f t="shared" si="2"/>
        <v>103</v>
      </c>
      <c r="M25" s="109">
        <f t="shared" si="2"/>
        <v>120</v>
      </c>
      <c r="N25" s="45"/>
      <c r="O25" s="45"/>
      <c r="P25" s="45"/>
      <c r="Q25" s="46" t="s">
        <v>117</v>
      </c>
    </row>
    <row r="26" spans="1:17" ht="18" customHeight="1" thickBot="1">
      <c r="A26" s="25"/>
      <c r="B26" s="84" t="s">
        <v>307</v>
      </c>
      <c r="C26" s="14"/>
      <c r="D26" s="47" t="s">
        <v>113</v>
      </c>
      <c r="E26" s="48">
        <v>2587</v>
      </c>
      <c r="F26" s="48">
        <v>1866</v>
      </c>
      <c r="G26" s="48">
        <v>3276</v>
      </c>
      <c r="H26" s="48">
        <v>3000</v>
      </c>
      <c r="I26" s="48">
        <v>3200</v>
      </c>
      <c r="J26" s="48">
        <v>2676</v>
      </c>
      <c r="K26" s="48">
        <v>2033</v>
      </c>
      <c r="L26" s="48">
        <v>3185</v>
      </c>
      <c r="M26" s="48">
        <v>2563</v>
      </c>
      <c r="N26" s="48"/>
      <c r="O26" s="49"/>
      <c r="P26" s="50"/>
      <c r="Q26" s="100">
        <f>SUM(E26:P26)</f>
        <v>24386</v>
      </c>
    </row>
    <row r="27" spans="1:17" ht="18" customHeight="1" thickTop="1">
      <c r="A27" s="24"/>
      <c r="B27" s="86" t="s">
        <v>44</v>
      </c>
      <c r="C27" s="10"/>
      <c r="D27" s="40" t="s">
        <v>113</v>
      </c>
      <c r="E27" s="41">
        <v>37</v>
      </c>
      <c r="F27" s="41">
        <v>28</v>
      </c>
      <c r="G27" s="41">
        <v>40</v>
      </c>
      <c r="H27" s="111">
        <v>50</v>
      </c>
      <c r="I27" s="41">
        <v>43</v>
      </c>
      <c r="J27" s="41">
        <v>31</v>
      </c>
      <c r="K27" s="41">
        <v>43</v>
      </c>
      <c r="L27" s="41">
        <v>48</v>
      </c>
      <c r="M27" s="41">
        <v>48</v>
      </c>
      <c r="N27" s="41"/>
      <c r="O27" s="42"/>
      <c r="P27" s="51"/>
      <c r="Q27" s="99">
        <f>SUM(E27:P27)</f>
        <v>368</v>
      </c>
    </row>
    <row r="28" spans="1:17" ht="18" customHeight="1">
      <c r="A28" s="103" t="s">
        <v>119</v>
      </c>
      <c r="B28" s="86" t="s">
        <v>45</v>
      </c>
      <c r="C28" s="10"/>
      <c r="D28" s="40" t="s">
        <v>113</v>
      </c>
      <c r="E28" s="41">
        <v>47</v>
      </c>
      <c r="F28" s="41">
        <v>23</v>
      </c>
      <c r="G28" s="41">
        <v>46</v>
      </c>
      <c r="H28" s="111">
        <v>40</v>
      </c>
      <c r="I28" s="111" t="s">
        <v>313</v>
      </c>
      <c r="J28" s="41">
        <v>37</v>
      </c>
      <c r="K28" s="41">
        <v>34</v>
      </c>
      <c r="L28" s="41">
        <v>42</v>
      </c>
      <c r="M28" s="41">
        <v>57</v>
      </c>
      <c r="N28" s="41"/>
      <c r="O28" s="42"/>
      <c r="P28" s="51"/>
      <c r="Q28" s="99">
        <v>375</v>
      </c>
    </row>
    <row r="29" spans="1:17" ht="18" customHeight="1">
      <c r="A29" s="103" t="s">
        <v>23</v>
      </c>
      <c r="B29" s="83" t="s">
        <v>116</v>
      </c>
      <c r="C29" s="10"/>
      <c r="D29" s="112">
        <v>17</v>
      </c>
      <c r="E29" s="45">
        <f>D29+E27-E28</f>
        <v>7</v>
      </c>
      <c r="F29" s="45">
        <f>E29+F27-F28</f>
        <v>12</v>
      </c>
      <c r="G29" s="109">
        <f>F29+G27-G28</f>
        <v>6</v>
      </c>
      <c r="H29" s="109">
        <f>G29+H27-H28</f>
        <v>16</v>
      </c>
      <c r="I29" s="121" t="s">
        <v>314</v>
      </c>
      <c r="J29" s="45">
        <v>4</v>
      </c>
      <c r="K29" s="45">
        <v>13</v>
      </c>
      <c r="L29" s="45">
        <v>19</v>
      </c>
      <c r="M29" s="45">
        <f>L29+M27-M28</f>
        <v>10</v>
      </c>
      <c r="N29" s="45"/>
      <c r="O29" s="45"/>
      <c r="P29" s="45"/>
      <c r="Q29" s="46" t="s">
        <v>117</v>
      </c>
    </row>
    <row r="30" spans="2:17" ht="18" customHeight="1">
      <c r="B30" s="85" t="s">
        <v>307</v>
      </c>
      <c r="C30" s="11"/>
      <c r="D30" s="52" t="s">
        <v>113</v>
      </c>
      <c r="E30" s="53">
        <v>225</v>
      </c>
      <c r="F30" s="53">
        <v>104</v>
      </c>
      <c r="G30" s="53">
        <v>249</v>
      </c>
      <c r="H30" s="53">
        <v>286</v>
      </c>
      <c r="I30" s="53">
        <v>346</v>
      </c>
      <c r="J30" s="53">
        <v>312</v>
      </c>
      <c r="K30" s="53">
        <v>269</v>
      </c>
      <c r="L30" s="53">
        <v>305</v>
      </c>
      <c r="M30" s="53">
        <v>670</v>
      </c>
      <c r="N30" s="53"/>
      <c r="O30" s="54"/>
      <c r="P30" s="55"/>
      <c r="Q30" s="101">
        <f>SUM(E30:P30)</f>
        <v>2766</v>
      </c>
    </row>
    <row r="31" spans="3:17" s="34" customFormat="1" ht="15" customHeight="1">
      <c r="C31" s="106"/>
      <c r="D31" s="107"/>
      <c r="E31" s="107"/>
      <c r="F31" s="107"/>
      <c r="G31" s="107"/>
      <c r="H31" s="107"/>
      <c r="I31" s="107"/>
      <c r="J31" s="107"/>
      <c r="K31" s="107"/>
      <c r="L31" s="106"/>
      <c r="M31" s="106"/>
      <c r="N31" s="106"/>
      <c r="O31" s="106"/>
      <c r="P31" s="106"/>
      <c r="Q31" s="102"/>
    </row>
    <row r="32" spans="1:17" s="62" customFormat="1" ht="19.5">
      <c r="A32" s="61" t="s">
        <v>308</v>
      </c>
      <c r="B32" s="62" t="s">
        <v>94</v>
      </c>
      <c r="D32" s="61"/>
      <c r="E32" s="61"/>
      <c r="F32" s="61"/>
      <c r="G32" s="61" t="s">
        <v>124</v>
      </c>
      <c r="I32" s="61"/>
      <c r="J32" s="61"/>
      <c r="K32" s="61"/>
      <c r="M32" s="62" t="s">
        <v>309</v>
      </c>
      <c r="Q32" s="61"/>
    </row>
  </sheetData>
  <mergeCells count="8">
    <mergeCell ref="B22:C22"/>
    <mergeCell ref="B3:P3"/>
    <mergeCell ref="B8:B14"/>
    <mergeCell ref="A1:B1"/>
    <mergeCell ref="A2:B2"/>
    <mergeCell ref="M1:N1"/>
    <mergeCell ref="M2:N2"/>
    <mergeCell ref="B6:C6"/>
  </mergeCells>
  <printOptions/>
  <pageMargins left="0.28" right="0.27" top="0.4" bottom="0.38" header="0.31" footer="0.33"/>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Q32"/>
  <sheetViews>
    <sheetView workbookViewId="0" topLeftCell="C1">
      <selection activeCell="Q30" sqref="Q30"/>
    </sheetView>
  </sheetViews>
  <sheetFormatPr defaultColWidth="9.00390625" defaultRowHeight="16.5"/>
  <cols>
    <col min="1" max="1" width="11.625" style="0" customWidth="1"/>
    <col min="2" max="2" width="12.625" style="0" customWidth="1"/>
    <col min="3" max="3" width="5.625" style="3" customWidth="1"/>
    <col min="4" max="5" width="9.625" style="2" customWidth="1"/>
    <col min="6" max="11" width="7.625" style="2" customWidth="1"/>
    <col min="12" max="16" width="7.625" style="3" customWidth="1"/>
    <col min="17" max="17" width="7.625" style="92" customWidth="1"/>
  </cols>
  <sheetData>
    <row r="1" spans="1:17" s="26" customFormat="1" ht="13.5" customHeight="1">
      <c r="A1" s="129" t="s">
        <v>250</v>
      </c>
      <c r="B1" s="129"/>
      <c r="D1" s="27"/>
      <c r="E1" s="27"/>
      <c r="F1" s="27"/>
      <c r="G1" s="27"/>
      <c r="H1" s="27"/>
      <c r="I1" s="27"/>
      <c r="J1" s="27"/>
      <c r="K1" s="27"/>
      <c r="M1" s="130" t="s">
        <v>251</v>
      </c>
      <c r="N1" s="131"/>
      <c r="O1" s="28" t="s">
        <v>252</v>
      </c>
      <c r="P1" s="29"/>
      <c r="Q1" s="89"/>
    </row>
    <row r="2" spans="1:17" s="26" customFormat="1" ht="13.5" customHeight="1">
      <c r="A2" s="129" t="s">
        <v>253</v>
      </c>
      <c r="B2" s="129"/>
      <c r="D2" s="27"/>
      <c r="E2" s="27"/>
      <c r="F2" s="27"/>
      <c r="G2" s="27"/>
      <c r="H2" s="27"/>
      <c r="I2" s="27"/>
      <c r="J2" s="27"/>
      <c r="K2" s="27"/>
      <c r="M2" s="130" t="s">
        <v>254</v>
      </c>
      <c r="N2" s="131"/>
      <c r="O2" s="30" t="s">
        <v>255</v>
      </c>
      <c r="P2" s="31"/>
      <c r="Q2" s="90"/>
    </row>
    <row r="3" spans="2:17" s="1" customFormat="1" ht="48" customHeight="1">
      <c r="B3" s="124" t="s">
        <v>315</v>
      </c>
      <c r="C3" s="125"/>
      <c r="D3" s="125"/>
      <c r="E3" s="125"/>
      <c r="F3" s="125"/>
      <c r="G3" s="125"/>
      <c r="H3" s="125"/>
      <c r="I3" s="125"/>
      <c r="J3" s="125"/>
      <c r="K3" s="125"/>
      <c r="L3" s="125"/>
      <c r="M3" s="125"/>
      <c r="N3" s="125"/>
      <c r="O3" s="125"/>
      <c r="P3" s="125"/>
      <c r="Q3" s="91"/>
    </row>
    <row r="4" ht="18" customHeight="1">
      <c r="A4" s="62" t="s">
        <v>256</v>
      </c>
    </row>
    <row r="5" ht="9.75" customHeight="1">
      <c r="A5" s="23"/>
    </row>
    <row r="6" spans="2:17" s="32" customFormat="1" ht="18" customHeight="1">
      <c r="B6" s="122" t="s">
        <v>257</v>
      </c>
      <c r="C6" s="123"/>
      <c r="D6" s="56" t="s">
        <v>258</v>
      </c>
      <c r="E6" s="56" t="s">
        <v>259</v>
      </c>
      <c r="F6" s="56" t="s">
        <v>260</v>
      </c>
      <c r="G6" s="56" t="s">
        <v>261</v>
      </c>
      <c r="H6" s="56" t="s">
        <v>262</v>
      </c>
      <c r="I6" s="56" t="s">
        <v>263</v>
      </c>
      <c r="J6" s="56" t="s">
        <v>264</v>
      </c>
      <c r="K6" s="57" t="s">
        <v>265</v>
      </c>
      <c r="L6" s="57" t="s">
        <v>266</v>
      </c>
      <c r="M6" s="57" t="s">
        <v>267</v>
      </c>
      <c r="N6" s="57" t="s">
        <v>268</v>
      </c>
      <c r="O6" s="56" t="s">
        <v>269</v>
      </c>
      <c r="P6" s="58" t="s">
        <v>270</v>
      </c>
      <c r="Q6" s="59" t="s">
        <v>271</v>
      </c>
    </row>
    <row r="7" spans="2:17" s="63" customFormat="1" ht="18" customHeight="1">
      <c r="B7" s="88" t="s">
        <v>272</v>
      </c>
      <c r="C7" s="64"/>
      <c r="D7" s="65" t="s">
        <v>273</v>
      </c>
      <c r="E7" s="110">
        <v>160</v>
      </c>
      <c r="F7" s="66">
        <v>93</v>
      </c>
      <c r="G7" s="66">
        <v>205</v>
      </c>
      <c r="H7" s="67">
        <v>168</v>
      </c>
      <c r="I7" s="66">
        <v>186</v>
      </c>
      <c r="J7" s="66">
        <v>153</v>
      </c>
      <c r="K7" s="67">
        <v>156</v>
      </c>
      <c r="L7" s="67">
        <v>163</v>
      </c>
      <c r="M7" s="67">
        <v>149</v>
      </c>
      <c r="N7" s="67">
        <v>197</v>
      </c>
      <c r="O7" s="67"/>
      <c r="P7" s="67"/>
      <c r="Q7" s="93">
        <f aca="true" t="shared" si="0" ref="Q7:Q14">SUM(E7:P7)</f>
        <v>1630</v>
      </c>
    </row>
    <row r="8" spans="2:17" s="68" customFormat="1" ht="18" customHeight="1">
      <c r="B8" s="126" t="s">
        <v>274</v>
      </c>
      <c r="C8" s="69" t="s">
        <v>275</v>
      </c>
      <c r="D8" s="70" t="s">
        <v>273</v>
      </c>
      <c r="E8" s="71">
        <v>102</v>
      </c>
      <c r="F8" s="71">
        <v>96</v>
      </c>
      <c r="G8" s="71">
        <v>82</v>
      </c>
      <c r="H8" s="72">
        <v>83</v>
      </c>
      <c r="I8" s="71">
        <v>171</v>
      </c>
      <c r="J8" s="71">
        <v>120</v>
      </c>
      <c r="K8" s="72">
        <v>130</v>
      </c>
      <c r="L8" s="72">
        <v>128</v>
      </c>
      <c r="M8" s="72">
        <v>109</v>
      </c>
      <c r="N8" s="72">
        <v>152</v>
      </c>
      <c r="O8" s="72"/>
      <c r="P8" s="72"/>
      <c r="Q8" s="94">
        <f t="shared" si="0"/>
        <v>1173</v>
      </c>
    </row>
    <row r="9" spans="2:17" s="68" customFormat="1" ht="18" customHeight="1">
      <c r="B9" s="127"/>
      <c r="C9" s="73" t="s">
        <v>276</v>
      </c>
      <c r="D9" s="70" t="s">
        <v>273</v>
      </c>
      <c r="E9" s="71">
        <v>4</v>
      </c>
      <c r="F9" s="71">
        <v>1</v>
      </c>
      <c r="G9" s="71">
        <v>6</v>
      </c>
      <c r="H9" s="72">
        <v>0</v>
      </c>
      <c r="I9" s="115">
        <v>2</v>
      </c>
      <c r="J9" s="120">
        <v>3</v>
      </c>
      <c r="K9" s="72">
        <v>6</v>
      </c>
      <c r="L9" s="72">
        <v>6</v>
      </c>
      <c r="M9" s="72">
        <v>3</v>
      </c>
      <c r="N9" s="72">
        <v>4</v>
      </c>
      <c r="O9" s="72"/>
      <c r="P9" s="72"/>
      <c r="Q9" s="94">
        <f t="shared" si="0"/>
        <v>35</v>
      </c>
    </row>
    <row r="10" spans="2:17" s="68" customFormat="1" ht="18" customHeight="1">
      <c r="B10" s="127"/>
      <c r="C10" s="73" t="s">
        <v>277</v>
      </c>
      <c r="D10" s="70" t="s">
        <v>273</v>
      </c>
      <c r="E10" s="71">
        <v>5</v>
      </c>
      <c r="F10" s="71">
        <v>11</v>
      </c>
      <c r="G10" s="71">
        <v>5</v>
      </c>
      <c r="H10" s="72">
        <v>13</v>
      </c>
      <c r="I10" s="71">
        <v>20</v>
      </c>
      <c r="J10" s="119">
        <v>19</v>
      </c>
      <c r="K10" s="72">
        <v>24</v>
      </c>
      <c r="L10" s="74">
        <v>13</v>
      </c>
      <c r="M10" s="72">
        <v>19</v>
      </c>
      <c r="N10" s="72">
        <v>14</v>
      </c>
      <c r="O10" s="72"/>
      <c r="P10" s="72"/>
      <c r="Q10" s="94">
        <f t="shared" si="0"/>
        <v>143</v>
      </c>
    </row>
    <row r="11" spans="2:17" s="68" customFormat="1" ht="18" customHeight="1">
      <c r="B11" s="127"/>
      <c r="C11" s="73" t="s">
        <v>278</v>
      </c>
      <c r="D11" s="70" t="s">
        <v>273</v>
      </c>
      <c r="E11" s="71">
        <v>1</v>
      </c>
      <c r="F11" s="71">
        <v>0</v>
      </c>
      <c r="G11" s="71">
        <v>0</v>
      </c>
      <c r="H11" s="72">
        <v>4</v>
      </c>
      <c r="I11" s="71">
        <v>2</v>
      </c>
      <c r="J11" s="71">
        <v>2</v>
      </c>
      <c r="K11" s="72">
        <v>1</v>
      </c>
      <c r="L11" s="72">
        <v>2</v>
      </c>
      <c r="M11" s="72">
        <v>1</v>
      </c>
      <c r="N11" s="72">
        <v>2</v>
      </c>
      <c r="O11" s="72"/>
      <c r="P11" s="72"/>
      <c r="Q11" s="94">
        <f t="shared" si="0"/>
        <v>15</v>
      </c>
    </row>
    <row r="12" spans="2:17" s="68" customFormat="1" ht="18" customHeight="1">
      <c r="B12" s="127"/>
      <c r="C12" s="73" t="s">
        <v>279</v>
      </c>
      <c r="D12" s="70" t="s">
        <v>273</v>
      </c>
      <c r="E12" s="71">
        <v>17</v>
      </c>
      <c r="F12" s="71">
        <v>9</v>
      </c>
      <c r="G12" s="71">
        <v>20</v>
      </c>
      <c r="H12" s="72">
        <v>21</v>
      </c>
      <c r="I12" s="71">
        <v>28</v>
      </c>
      <c r="J12" s="71">
        <v>20</v>
      </c>
      <c r="K12" s="72">
        <v>24</v>
      </c>
      <c r="L12" s="72">
        <v>28</v>
      </c>
      <c r="M12" s="72">
        <v>13</v>
      </c>
      <c r="N12" s="72">
        <v>15</v>
      </c>
      <c r="O12" s="72"/>
      <c r="P12" s="72"/>
      <c r="Q12" s="94">
        <f t="shared" si="0"/>
        <v>195</v>
      </c>
    </row>
    <row r="13" spans="2:17" s="68" customFormat="1" ht="18" customHeight="1">
      <c r="B13" s="127"/>
      <c r="C13" s="73" t="s">
        <v>280</v>
      </c>
      <c r="D13" s="70" t="s">
        <v>273</v>
      </c>
      <c r="E13" s="71">
        <v>0</v>
      </c>
      <c r="F13" s="71">
        <v>3</v>
      </c>
      <c r="G13" s="71">
        <v>3</v>
      </c>
      <c r="H13" s="72">
        <v>0</v>
      </c>
      <c r="I13" s="71">
        <v>1</v>
      </c>
      <c r="J13" s="71">
        <v>1</v>
      </c>
      <c r="K13" s="72">
        <v>1</v>
      </c>
      <c r="L13" s="72">
        <v>0</v>
      </c>
      <c r="M13" s="72">
        <v>0</v>
      </c>
      <c r="N13" s="72">
        <v>2</v>
      </c>
      <c r="O13" s="72"/>
      <c r="P13" s="72"/>
      <c r="Q13" s="94">
        <f t="shared" si="0"/>
        <v>11</v>
      </c>
    </row>
    <row r="14" spans="2:17" s="63" customFormat="1" ht="18" customHeight="1">
      <c r="B14" s="128"/>
      <c r="C14" s="75" t="s">
        <v>271</v>
      </c>
      <c r="D14" s="76" t="s">
        <v>273</v>
      </c>
      <c r="E14" s="66">
        <f>SUM(E8:E13)</f>
        <v>129</v>
      </c>
      <c r="F14" s="66">
        <f>SUM(F8:F13)</f>
        <v>120</v>
      </c>
      <c r="G14" s="66">
        <v>116</v>
      </c>
      <c r="H14" s="66">
        <v>121</v>
      </c>
      <c r="I14" s="66">
        <v>224</v>
      </c>
      <c r="J14" s="66">
        <v>165</v>
      </c>
      <c r="K14" s="66">
        <v>186</v>
      </c>
      <c r="L14" s="66">
        <v>177</v>
      </c>
      <c r="M14" s="66">
        <f>SUM(M8:M13)</f>
        <v>145</v>
      </c>
      <c r="N14" s="66">
        <f>SUM(N8:N13)</f>
        <v>189</v>
      </c>
      <c r="O14" s="66"/>
      <c r="P14" s="66"/>
      <c r="Q14" s="95">
        <f t="shared" si="0"/>
        <v>1572</v>
      </c>
    </row>
    <row r="15" spans="2:17" s="68" customFormat="1" ht="18" customHeight="1">
      <c r="B15" s="82" t="s">
        <v>281</v>
      </c>
      <c r="C15" s="77"/>
      <c r="D15" s="78">
        <v>234</v>
      </c>
      <c r="E15" s="108">
        <f aca="true" t="shared" si="1" ref="E15:N15">D15+E7-E14</f>
        <v>265</v>
      </c>
      <c r="F15" s="108">
        <f t="shared" si="1"/>
        <v>238</v>
      </c>
      <c r="G15" s="108">
        <f t="shared" si="1"/>
        <v>327</v>
      </c>
      <c r="H15" s="108">
        <f t="shared" si="1"/>
        <v>374</v>
      </c>
      <c r="I15" s="108">
        <f t="shared" si="1"/>
        <v>336</v>
      </c>
      <c r="J15" s="108">
        <f t="shared" si="1"/>
        <v>324</v>
      </c>
      <c r="K15" s="108">
        <f t="shared" si="1"/>
        <v>294</v>
      </c>
      <c r="L15" s="108">
        <f t="shared" si="1"/>
        <v>280</v>
      </c>
      <c r="M15" s="108">
        <f t="shared" si="1"/>
        <v>284</v>
      </c>
      <c r="N15" s="108">
        <f t="shared" si="1"/>
        <v>292</v>
      </c>
      <c r="O15" s="108"/>
      <c r="P15" s="108"/>
      <c r="Q15" s="80">
        <f>N15</f>
        <v>292</v>
      </c>
    </row>
    <row r="16" spans="2:17" s="68" customFormat="1" ht="18" customHeight="1">
      <c r="B16" s="82" t="s">
        <v>282</v>
      </c>
      <c r="C16" s="77"/>
      <c r="D16" s="81" t="s">
        <v>273</v>
      </c>
      <c r="E16" s="78">
        <v>530</v>
      </c>
      <c r="F16" s="78">
        <v>375</v>
      </c>
      <c r="G16" s="78">
        <v>415</v>
      </c>
      <c r="H16" s="79">
        <v>509</v>
      </c>
      <c r="I16" s="78">
        <v>730</v>
      </c>
      <c r="J16" s="78">
        <v>376</v>
      </c>
      <c r="K16" s="79">
        <v>736</v>
      </c>
      <c r="L16" s="108">
        <v>534</v>
      </c>
      <c r="M16" s="79">
        <v>573</v>
      </c>
      <c r="N16" s="79">
        <v>525</v>
      </c>
      <c r="O16" s="79"/>
      <c r="P16" s="79"/>
      <c r="Q16" s="95">
        <f>SUM(E16:P16)</f>
        <v>5303</v>
      </c>
    </row>
    <row r="17" spans="2:17" ht="3.75" customHeight="1">
      <c r="B17" s="17"/>
      <c r="C17" s="18"/>
      <c r="D17" s="19"/>
      <c r="E17" s="104"/>
      <c r="F17" s="104"/>
      <c r="G17" s="104"/>
      <c r="H17" s="15"/>
      <c r="I17" s="104"/>
      <c r="J17" s="104"/>
      <c r="K17" s="15"/>
      <c r="L17" s="15"/>
      <c r="M17" s="15"/>
      <c r="N17" s="15"/>
      <c r="O17" s="15"/>
      <c r="P17" s="15"/>
      <c r="Q17" s="96"/>
    </row>
    <row r="18" spans="2:17" ht="15" customHeight="1">
      <c r="B18" s="22" t="s">
        <v>283</v>
      </c>
      <c r="D18" s="16"/>
      <c r="K18" s="12"/>
      <c r="L18" s="13"/>
      <c r="M18" s="13"/>
      <c r="N18" s="13"/>
      <c r="Q18" s="97"/>
    </row>
    <row r="19" spans="1:17" s="6" customFormat="1" ht="12" customHeight="1">
      <c r="A19" s="20"/>
      <c r="B19" s="114" t="s">
        <v>284</v>
      </c>
      <c r="C19" s="105"/>
      <c r="D19" s="104"/>
      <c r="E19" s="104"/>
      <c r="F19" s="104"/>
      <c r="G19" s="104"/>
      <c r="H19" s="104"/>
      <c r="I19" s="104"/>
      <c r="J19" s="104"/>
      <c r="K19" s="104"/>
      <c r="L19" s="105"/>
      <c r="M19" s="105"/>
      <c r="N19" s="105"/>
      <c r="O19" s="105"/>
      <c r="P19" s="105"/>
      <c r="Q19" s="98"/>
    </row>
    <row r="20" spans="1:17" ht="18" customHeight="1">
      <c r="A20" s="62" t="s">
        <v>285</v>
      </c>
      <c r="Q20" s="97"/>
    </row>
    <row r="21" spans="1:17" ht="9.75" customHeight="1">
      <c r="A21" s="23"/>
      <c r="Q21" s="97"/>
    </row>
    <row r="22" spans="1:17" s="32" customFormat="1" ht="18" customHeight="1">
      <c r="A22" s="33"/>
      <c r="B22" s="122" t="s">
        <v>257</v>
      </c>
      <c r="C22" s="123"/>
      <c r="D22" s="56" t="s">
        <v>258</v>
      </c>
      <c r="E22" s="56" t="s">
        <v>259</v>
      </c>
      <c r="F22" s="56" t="s">
        <v>260</v>
      </c>
      <c r="G22" s="56" t="s">
        <v>261</v>
      </c>
      <c r="H22" s="56" t="s">
        <v>262</v>
      </c>
      <c r="I22" s="56" t="s">
        <v>263</v>
      </c>
      <c r="J22" s="56" t="s">
        <v>264</v>
      </c>
      <c r="K22" s="56" t="s">
        <v>265</v>
      </c>
      <c r="L22" s="56" t="s">
        <v>266</v>
      </c>
      <c r="M22" s="56" t="s">
        <v>267</v>
      </c>
      <c r="N22" s="56" t="s">
        <v>268</v>
      </c>
      <c r="O22" s="56" t="s">
        <v>269</v>
      </c>
      <c r="P22" s="56" t="s">
        <v>270</v>
      </c>
      <c r="Q22" s="60" t="s">
        <v>271</v>
      </c>
    </row>
    <row r="23" spans="1:17" ht="18" customHeight="1">
      <c r="A23" s="24"/>
      <c r="B23" s="86" t="s">
        <v>286</v>
      </c>
      <c r="C23" s="9"/>
      <c r="D23" s="36" t="s">
        <v>273</v>
      </c>
      <c r="E23" s="37">
        <v>192</v>
      </c>
      <c r="F23" s="37">
        <v>128</v>
      </c>
      <c r="G23" s="37">
        <v>211</v>
      </c>
      <c r="H23" s="113">
        <v>166</v>
      </c>
      <c r="I23" s="37">
        <v>221</v>
      </c>
      <c r="J23" s="37">
        <v>151</v>
      </c>
      <c r="K23" s="37">
        <v>217</v>
      </c>
      <c r="L23" s="37">
        <v>193</v>
      </c>
      <c r="M23" s="37">
        <v>193</v>
      </c>
      <c r="N23" s="37">
        <v>228</v>
      </c>
      <c r="O23" s="38"/>
      <c r="P23" s="39"/>
      <c r="Q23" s="99">
        <f>SUM(E23:P23)</f>
        <v>1900</v>
      </c>
    </row>
    <row r="24" spans="1:17" ht="18" customHeight="1">
      <c r="A24" s="103" t="s">
        <v>287</v>
      </c>
      <c r="B24" s="87" t="s">
        <v>288</v>
      </c>
      <c r="C24" s="10"/>
      <c r="D24" s="40" t="s">
        <v>273</v>
      </c>
      <c r="E24" s="41">
        <v>190</v>
      </c>
      <c r="F24" s="111">
        <v>144</v>
      </c>
      <c r="G24" s="41">
        <v>202</v>
      </c>
      <c r="H24" s="111">
        <v>178</v>
      </c>
      <c r="I24" s="41">
        <v>236</v>
      </c>
      <c r="J24" s="41">
        <v>153</v>
      </c>
      <c r="K24" s="41">
        <v>170</v>
      </c>
      <c r="L24" s="41">
        <v>204</v>
      </c>
      <c r="M24" s="41">
        <v>176</v>
      </c>
      <c r="N24" s="41">
        <v>205</v>
      </c>
      <c r="O24" s="42"/>
      <c r="P24" s="43"/>
      <c r="Q24" s="99">
        <f>SUM(E24:P24)</f>
        <v>1858</v>
      </c>
    </row>
    <row r="25" spans="1:17" ht="18" customHeight="1">
      <c r="A25" s="103" t="s">
        <v>23</v>
      </c>
      <c r="B25" s="83" t="s">
        <v>289</v>
      </c>
      <c r="C25" s="10"/>
      <c r="D25" s="44">
        <v>101</v>
      </c>
      <c r="E25" s="45">
        <f aca="true" t="shared" si="2" ref="E25:M25">SUM(D25+E23-E24)</f>
        <v>103</v>
      </c>
      <c r="F25" s="109">
        <f t="shared" si="2"/>
        <v>87</v>
      </c>
      <c r="G25" s="109">
        <f t="shared" si="2"/>
        <v>96</v>
      </c>
      <c r="H25" s="109">
        <f t="shared" si="2"/>
        <v>84</v>
      </c>
      <c r="I25" s="109">
        <f t="shared" si="2"/>
        <v>69</v>
      </c>
      <c r="J25" s="109">
        <f t="shared" si="2"/>
        <v>67</v>
      </c>
      <c r="K25" s="109">
        <f t="shared" si="2"/>
        <v>114</v>
      </c>
      <c r="L25" s="109">
        <f t="shared" si="2"/>
        <v>103</v>
      </c>
      <c r="M25" s="109">
        <f t="shared" si="2"/>
        <v>120</v>
      </c>
      <c r="N25" s="45">
        <v>143</v>
      </c>
      <c r="O25" s="45"/>
      <c r="P25" s="45"/>
      <c r="Q25" s="46">
        <f>N25</f>
        <v>143</v>
      </c>
    </row>
    <row r="26" spans="1:17" ht="18" customHeight="1" thickBot="1">
      <c r="A26" s="25"/>
      <c r="B26" s="84" t="s">
        <v>290</v>
      </c>
      <c r="C26" s="14"/>
      <c r="D26" s="47" t="s">
        <v>273</v>
      </c>
      <c r="E26" s="48">
        <v>2587</v>
      </c>
      <c r="F26" s="48">
        <v>1866</v>
      </c>
      <c r="G26" s="48">
        <v>3276</v>
      </c>
      <c r="H26" s="48">
        <v>3000</v>
      </c>
      <c r="I26" s="48">
        <v>3200</v>
      </c>
      <c r="J26" s="48">
        <v>2676</v>
      </c>
      <c r="K26" s="48">
        <v>2033</v>
      </c>
      <c r="L26" s="48">
        <v>3185</v>
      </c>
      <c r="M26" s="48">
        <v>2563</v>
      </c>
      <c r="N26" s="48">
        <v>3019</v>
      </c>
      <c r="O26" s="49"/>
      <c r="P26" s="50"/>
      <c r="Q26" s="100">
        <f>SUM(E26:P26)</f>
        <v>27405</v>
      </c>
    </row>
    <row r="27" spans="1:17" ht="18" customHeight="1" thickTop="1">
      <c r="A27" s="24"/>
      <c r="B27" s="86" t="s">
        <v>286</v>
      </c>
      <c r="C27" s="10"/>
      <c r="D27" s="40" t="s">
        <v>273</v>
      </c>
      <c r="E27" s="41">
        <v>37</v>
      </c>
      <c r="F27" s="41">
        <v>28</v>
      </c>
      <c r="G27" s="41">
        <v>40</v>
      </c>
      <c r="H27" s="111">
        <v>50</v>
      </c>
      <c r="I27" s="41">
        <v>43</v>
      </c>
      <c r="J27" s="41">
        <v>31</v>
      </c>
      <c r="K27" s="41">
        <v>43</v>
      </c>
      <c r="L27" s="41">
        <v>48</v>
      </c>
      <c r="M27" s="41">
        <v>48</v>
      </c>
      <c r="N27" s="41">
        <v>59</v>
      </c>
      <c r="O27" s="42"/>
      <c r="P27" s="51"/>
      <c r="Q27" s="99">
        <f>SUM(E27:P27)</f>
        <v>427</v>
      </c>
    </row>
    <row r="28" spans="1:17" ht="18" customHeight="1">
      <c r="A28" s="103" t="s">
        <v>291</v>
      </c>
      <c r="B28" s="86" t="s">
        <v>288</v>
      </c>
      <c r="C28" s="10"/>
      <c r="D28" s="40" t="s">
        <v>273</v>
      </c>
      <c r="E28" s="41">
        <v>47</v>
      </c>
      <c r="F28" s="41">
        <v>23</v>
      </c>
      <c r="G28" s="41">
        <v>46</v>
      </c>
      <c r="H28" s="111">
        <v>40</v>
      </c>
      <c r="I28" s="111">
        <v>49</v>
      </c>
      <c r="J28" s="41">
        <v>37</v>
      </c>
      <c r="K28" s="41">
        <v>34</v>
      </c>
      <c r="L28" s="41">
        <v>42</v>
      </c>
      <c r="M28" s="41">
        <v>57</v>
      </c>
      <c r="N28" s="41">
        <v>49</v>
      </c>
      <c r="O28" s="42"/>
      <c r="P28" s="51"/>
      <c r="Q28" s="99">
        <f>SUM(E28:P28)</f>
        <v>424</v>
      </c>
    </row>
    <row r="29" spans="1:17" ht="18" customHeight="1">
      <c r="A29" s="103" t="s">
        <v>23</v>
      </c>
      <c r="B29" s="83" t="s">
        <v>289</v>
      </c>
      <c r="C29" s="10"/>
      <c r="D29" s="112">
        <v>17</v>
      </c>
      <c r="E29" s="45">
        <f>D29+E27-E28</f>
        <v>7</v>
      </c>
      <c r="F29" s="45">
        <f>E29+F27-F28</f>
        <v>12</v>
      </c>
      <c r="G29" s="109">
        <f>F29+G27-G28</f>
        <v>6</v>
      </c>
      <c r="H29" s="109">
        <f>G29+H27-H28</f>
        <v>16</v>
      </c>
      <c r="I29" s="121">
        <v>10</v>
      </c>
      <c r="J29" s="45">
        <v>4</v>
      </c>
      <c r="K29" s="45">
        <v>13</v>
      </c>
      <c r="L29" s="45">
        <v>19</v>
      </c>
      <c r="M29" s="45">
        <f>L29+M27-M28</f>
        <v>10</v>
      </c>
      <c r="N29" s="45">
        <f>M29+N27-N28</f>
        <v>20</v>
      </c>
      <c r="O29" s="45"/>
      <c r="P29" s="45"/>
      <c r="Q29" s="46">
        <f>N29</f>
        <v>20</v>
      </c>
    </row>
    <row r="30" spans="2:17" ht="18" customHeight="1">
      <c r="B30" s="85" t="s">
        <v>290</v>
      </c>
      <c r="C30" s="11"/>
      <c r="D30" s="52" t="s">
        <v>273</v>
      </c>
      <c r="E30" s="53">
        <v>225</v>
      </c>
      <c r="F30" s="53">
        <v>104</v>
      </c>
      <c r="G30" s="53">
        <v>249</v>
      </c>
      <c r="H30" s="53">
        <v>286</v>
      </c>
      <c r="I30" s="53">
        <v>346</v>
      </c>
      <c r="J30" s="53">
        <v>312</v>
      </c>
      <c r="K30" s="53">
        <v>269</v>
      </c>
      <c r="L30" s="53">
        <v>305</v>
      </c>
      <c r="M30" s="53">
        <v>670</v>
      </c>
      <c r="N30" s="53">
        <v>381</v>
      </c>
      <c r="O30" s="54"/>
      <c r="P30" s="55"/>
      <c r="Q30" s="101">
        <f>SUM(E30:P30)</f>
        <v>3147</v>
      </c>
    </row>
    <row r="31" spans="3:17" s="34" customFormat="1" ht="15" customHeight="1">
      <c r="C31" s="106"/>
      <c r="D31" s="107"/>
      <c r="E31" s="107"/>
      <c r="F31" s="107"/>
      <c r="G31" s="107"/>
      <c r="H31" s="107"/>
      <c r="I31" s="107"/>
      <c r="J31" s="107"/>
      <c r="K31" s="107"/>
      <c r="L31" s="106"/>
      <c r="M31" s="106"/>
      <c r="N31" s="106"/>
      <c r="O31" s="106"/>
      <c r="P31" s="106"/>
      <c r="Q31" s="102"/>
    </row>
    <row r="32" spans="1:17" s="62" customFormat="1" ht="19.5">
      <c r="A32" s="61" t="s">
        <v>292</v>
      </c>
      <c r="B32" s="62" t="s">
        <v>293</v>
      </c>
      <c r="D32" s="61"/>
      <c r="E32" s="61"/>
      <c r="F32" s="61"/>
      <c r="G32" s="61" t="s">
        <v>294</v>
      </c>
      <c r="I32" s="61"/>
      <c r="J32" s="61"/>
      <c r="K32" s="61"/>
      <c r="M32" s="62" t="s">
        <v>295</v>
      </c>
      <c r="Q32" s="61"/>
    </row>
  </sheetData>
  <mergeCells count="8">
    <mergeCell ref="B22:C22"/>
    <mergeCell ref="B3:P3"/>
    <mergeCell ref="B8:B14"/>
    <mergeCell ref="A1:B1"/>
    <mergeCell ref="A2:B2"/>
    <mergeCell ref="M1:N1"/>
    <mergeCell ref="M2:N2"/>
    <mergeCell ref="B6:C6"/>
  </mergeCells>
  <printOptions/>
  <pageMargins left="0.28" right="0.27" top="0.4" bottom="0.38" header="0.31" footer="0.3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2008-01-09T09:07:22Z</cp:lastPrinted>
  <dcterms:created xsi:type="dcterms:W3CDTF">2005-05-08T02:11:54Z</dcterms:created>
  <dcterms:modified xsi:type="dcterms:W3CDTF">2008-01-09T09:09:20Z</dcterms:modified>
  <cp:category/>
  <cp:version/>
  <cp:contentType/>
  <cp:contentStatus/>
</cp:coreProperties>
</file>