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90" windowWidth="7260" windowHeight="6225" activeTab="0"/>
  </bookViews>
  <sheets>
    <sheet name="收結案件統計" sheetId="1" r:id="rId1"/>
    <sheet name="病理切片及檢驗" sheetId="2" r:id="rId2"/>
    <sheet name="案件來源" sheetId="3" r:id="rId3"/>
    <sheet name="辦結經過時間" sheetId="4" r:id="rId4"/>
  </sheets>
  <definedNames>
    <definedName name="_xlnm.Print_Area" localSheetId="0">'收結案件統計'!$A$1:$Q$33</definedName>
    <definedName name="_xlnm.Print_Area" localSheetId="2">'案件來源'!$A$1:$G$43</definedName>
    <definedName name="_xlnm.Print_Area" localSheetId="1">'病理切片及檢驗'!$A$1:$F$33</definedName>
  </definedNames>
  <calcPr fullCalcOnLoad="1"/>
</workbook>
</file>

<file path=xl/sharedStrings.xml><?xml version="1.0" encoding="utf-8"?>
<sst xmlns="http://schemas.openxmlformats.org/spreadsheetml/2006/main" count="72" uniqueCount="61">
  <si>
    <t>合計</t>
  </si>
  <si>
    <t>複驗</t>
  </si>
  <si>
    <t>再函詢</t>
  </si>
  <si>
    <t>自行製作病理切片</t>
  </si>
  <si>
    <t>較上年增減率</t>
  </si>
  <si>
    <t>病理切片及檢驗統計</t>
  </si>
  <si>
    <r>
      <t xml:space="preserve">                </t>
    </r>
    <r>
      <rPr>
        <sz val="11"/>
        <rFont val="標楷體"/>
        <family val="4"/>
      </rPr>
      <t xml:space="preserve">檢驗類別
</t>
    </r>
    <r>
      <rPr>
        <sz val="11"/>
        <rFont val="Times New Roman"/>
        <family val="1"/>
      </rPr>
      <t xml:space="preserve"> 
 </t>
    </r>
    <r>
      <rPr>
        <sz val="11"/>
        <rFont val="標楷體"/>
        <family val="4"/>
      </rPr>
      <t>年月別</t>
    </r>
  </si>
  <si>
    <t>毒物化學檢驗數</t>
  </si>
  <si>
    <t>血清證物檢驗數</t>
  </si>
  <si>
    <t>案件數</t>
  </si>
  <si>
    <t>切片數</t>
  </si>
  <si>
    <r>
      <t>95</t>
    </r>
    <r>
      <rPr>
        <sz val="11"/>
        <rFont val="標楷體"/>
        <family val="4"/>
      </rPr>
      <t>年</t>
    </r>
  </si>
  <si>
    <t>增減率</t>
  </si>
  <si>
    <t>檢察署</t>
  </si>
  <si>
    <t>法院</t>
  </si>
  <si>
    <t>軍事機關</t>
  </si>
  <si>
    <t>其他</t>
  </si>
  <si>
    <r>
      <t>法務部法醫研究所，自</t>
    </r>
    <r>
      <rPr>
        <sz val="13"/>
        <rFont val="Times New Roman"/>
        <family val="1"/>
      </rPr>
      <t>87</t>
    </r>
    <r>
      <rPr>
        <sz val="13"/>
        <rFont val="標楷體"/>
        <family val="4"/>
      </rPr>
      <t>年度成立時將收、結案件依委託鑑定性質分類，其中解剖含死因鑑定同分一類，經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6</t>
    </r>
    <r>
      <rPr>
        <sz val="13"/>
        <rFont val="標楷體"/>
        <family val="4"/>
      </rPr>
      <t>、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月檢討，為釐清解剖案件、鑑定案件執行績效，俾便明確各別收結案統計，並避免解剖案件等待公文而延宕鑑定案件結案，故自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8</t>
    </r>
    <r>
      <rPr>
        <sz val="13"/>
        <rFont val="標楷體"/>
        <family val="4"/>
      </rPr>
      <t>月</t>
    </r>
    <r>
      <rPr>
        <sz val="13"/>
        <rFont val="Times New Roman"/>
        <family val="1"/>
      </rPr>
      <t>11</t>
    </r>
    <r>
      <rPr>
        <sz val="13"/>
        <rFont val="標楷體"/>
        <family val="4"/>
      </rPr>
      <t>日起配合收文文號修正將原有解剖及整體鑑定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類，改為解剖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類及死因鑑定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類，亦即與原僅死因鑑定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類合併計算死因鑑定案件數。至於各項數值與上年度同期比較數據，則以修正後之分類為比較基礎，特此敘明。</t>
    </r>
  </si>
  <si>
    <r>
      <t>法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醫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病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理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定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結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</si>
  <si>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t>項目別</t>
  </si>
  <si>
    <r>
      <t>新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收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</si>
  <si>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r>
      <t>終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結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</si>
  <si>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t>合計</t>
  </si>
  <si>
    <t>解剖</t>
  </si>
  <si>
    <t>文書
鑑定</t>
  </si>
  <si>
    <t>死因
鑑定</t>
  </si>
  <si>
    <t>證物
鑑定</t>
  </si>
  <si>
    <r>
      <t>92</t>
    </r>
    <r>
      <rPr>
        <sz val="11"/>
        <rFont val="標楷體"/>
        <family val="4"/>
      </rPr>
      <t>年</t>
    </r>
  </si>
  <si>
    <r>
      <t>較上年同
期增減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﹪</t>
    </r>
  </si>
  <si>
    <r>
      <t>說明：為釐清解剖案件、死因鑑定案件執行績效，自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8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11</t>
    </r>
    <r>
      <rPr>
        <sz val="11"/>
        <rFont val="標楷體"/>
        <family val="4"/>
      </rPr>
      <t xml:space="preserve">日起將原統計之「解剖及死因鑑定」、
</t>
    </r>
    <r>
      <rPr>
        <sz val="11"/>
        <rFont val="Times New Roman"/>
        <family val="1"/>
      </rPr>
      <t xml:space="preserve">           </t>
    </r>
    <r>
      <rPr>
        <sz val="11"/>
        <rFont val="標楷體"/>
        <family val="4"/>
      </rPr>
      <t>「僅死因鑑定」，重新分類為「解剖」及「死因鑑定」二大類加以統計，並追溯修正以前年度資料。</t>
    </r>
  </si>
  <si>
    <t xml:space="preserve">  </t>
  </si>
  <si>
    <t xml:space="preserve"> </t>
  </si>
  <si>
    <r>
      <t>單位：件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片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次</t>
    </r>
  </si>
  <si>
    <t>法醫病理鑑定案件來源分析</t>
  </si>
  <si>
    <t>單位：件</t>
  </si>
  <si>
    <t xml:space="preserve">               案件來源
  年月別                  </t>
  </si>
  <si>
    <t>95年</t>
  </si>
  <si>
    <t>表一</t>
  </si>
  <si>
    <t>表二</t>
  </si>
  <si>
    <t>表三</t>
  </si>
  <si>
    <t>解剖</t>
  </si>
  <si>
    <t>文書鑑定</t>
  </si>
  <si>
    <t>死因鑑定</t>
  </si>
  <si>
    <t>證物鑑定</t>
  </si>
  <si>
    <t>毒物化學檢驗(項次)</t>
  </si>
  <si>
    <r>
      <t>病理切片</t>
    </r>
    <r>
      <rPr>
        <sz val="10"/>
        <color indexed="22"/>
        <rFont val="Times New Roman"/>
        <family val="1"/>
      </rPr>
      <t>(</t>
    </r>
    <r>
      <rPr>
        <sz val="10"/>
        <color indexed="22"/>
        <rFont val="細明體"/>
        <family val="3"/>
      </rPr>
      <t>片</t>
    </r>
    <r>
      <rPr>
        <sz val="10"/>
        <color indexed="22"/>
        <rFont val="Times New Roman"/>
        <family val="1"/>
      </rPr>
      <t>)</t>
    </r>
  </si>
  <si>
    <r>
      <t>血清證物檢驗</t>
    </r>
    <r>
      <rPr>
        <sz val="10"/>
        <color indexed="22"/>
        <rFont val="Times New Roman"/>
        <family val="1"/>
      </rPr>
      <t>(</t>
    </r>
    <r>
      <rPr>
        <sz val="10"/>
        <color indexed="22"/>
        <rFont val="細明體"/>
        <family val="3"/>
      </rPr>
      <t>項次</t>
    </r>
    <r>
      <rPr>
        <sz val="10"/>
        <color indexed="22"/>
        <rFont val="Times New Roman"/>
        <family val="1"/>
      </rPr>
      <t>)</t>
    </r>
  </si>
  <si>
    <r>
      <t>96</t>
    </r>
    <r>
      <rPr>
        <sz val="11"/>
        <rFont val="標楷體"/>
        <family val="4"/>
      </rPr>
      <t>年</t>
    </r>
  </si>
  <si>
    <r>
      <t>97</t>
    </r>
    <r>
      <rPr>
        <sz val="11"/>
        <rFont val="標楷體"/>
        <family val="4"/>
      </rPr>
      <t>年</t>
    </r>
  </si>
  <si>
    <r>
      <t>98</t>
    </r>
    <r>
      <rPr>
        <sz val="11"/>
        <rFont val="細明體"/>
        <family val="3"/>
      </rPr>
      <t>年</t>
    </r>
  </si>
  <si>
    <r>
      <t>97</t>
    </r>
    <r>
      <rPr>
        <sz val="11"/>
        <rFont val="細明體"/>
        <family val="3"/>
      </rPr>
      <t>年</t>
    </r>
  </si>
  <si>
    <r>
      <t>98</t>
    </r>
    <r>
      <rPr>
        <sz val="11"/>
        <rFont val="細明體"/>
        <family val="3"/>
      </rPr>
      <t>年</t>
    </r>
  </si>
  <si>
    <t>96年</t>
  </si>
  <si>
    <r>
      <t>97年</t>
    </r>
  </si>
  <si>
    <r>
      <t>98年</t>
    </r>
  </si>
  <si>
    <r>
      <t>98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1-8</t>
    </r>
    <r>
      <rPr>
        <sz val="11"/>
        <rFont val="標楷體"/>
        <family val="4"/>
      </rPr>
      <t>月</t>
    </r>
  </si>
  <si>
    <r>
      <t>99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1-8</t>
    </r>
    <r>
      <rPr>
        <sz val="11"/>
        <rFont val="標楷體"/>
        <family val="4"/>
      </rPr>
      <t>月</t>
    </r>
  </si>
  <si>
    <r>
      <t>98</t>
    </r>
    <r>
      <rPr>
        <sz val="11"/>
        <rFont val="細明體"/>
        <family val="3"/>
      </rPr>
      <t>年</t>
    </r>
    <r>
      <rPr>
        <sz val="11"/>
        <rFont val="Times New Roman"/>
        <family val="1"/>
      </rPr>
      <t>1-8</t>
    </r>
    <r>
      <rPr>
        <sz val="11"/>
        <rFont val="細明體"/>
        <family val="3"/>
      </rPr>
      <t>月</t>
    </r>
  </si>
  <si>
    <r>
      <t>99</t>
    </r>
    <r>
      <rPr>
        <sz val="11"/>
        <rFont val="細明體"/>
        <family val="3"/>
      </rPr>
      <t>年</t>
    </r>
    <r>
      <rPr>
        <sz val="11"/>
        <rFont val="Times New Roman"/>
        <family val="1"/>
      </rPr>
      <t>1-8</t>
    </r>
    <r>
      <rPr>
        <sz val="11"/>
        <rFont val="細明體"/>
        <family val="3"/>
      </rPr>
      <t>月</t>
    </r>
  </si>
  <si>
    <t>98年1-8月</t>
  </si>
  <si>
    <t>99年1-8月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</si>
</sst>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0.0%"/>
    <numFmt numFmtId="181" formatCode="0;[Red]0"/>
    <numFmt numFmtId="182" formatCode="0.000"/>
    <numFmt numFmtId="183" formatCode="0.0"/>
    <numFmt numFmtId="184" formatCode="0.0_ "/>
    <numFmt numFmtId="185" formatCode="0.000%"/>
    <numFmt numFmtId="186" formatCode="0.00000%"/>
    <numFmt numFmtId="187" formatCode="0.00000000000%"/>
  </numFmts>
  <fonts count="43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.75"/>
      <name val="標楷體"/>
      <family val="4"/>
    </font>
    <font>
      <sz val="8.75"/>
      <name val="標楷體"/>
      <family val="4"/>
    </font>
    <font>
      <sz val="8.25"/>
      <name val="標楷體"/>
      <family val="4"/>
    </font>
    <font>
      <sz val="8"/>
      <name val="標楷體"/>
      <family val="4"/>
    </font>
    <font>
      <sz val="10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細明體"/>
      <family val="3"/>
    </font>
    <font>
      <sz val="13"/>
      <name val="標楷體"/>
      <family val="4"/>
    </font>
    <font>
      <sz val="13"/>
      <name val="Times New Roman"/>
      <family val="1"/>
    </font>
    <font>
      <sz val="11.5"/>
      <name val="標楷體"/>
      <family val="4"/>
    </font>
    <font>
      <sz val="8"/>
      <name val="Times New Roman"/>
      <family val="1"/>
    </font>
    <font>
      <sz val="7.25"/>
      <name val="Times New Roman"/>
      <family val="1"/>
    </font>
    <font>
      <u val="single"/>
      <sz val="14"/>
      <name val="新細明體"/>
      <family val="1"/>
    </font>
    <font>
      <sz val="18.5"/>
      <name val="新細明體"/>
      <family val="1"/>
    </font>
    <font>
      <sz val="12"/>
      <name val="標楷體"/>
      <family val="4"/>
    </font>
    <font>
      <sz val="20.25"/>
      <name val="新細明體"/>
      <family val="1"/>
    </font>
    <font>
      <sz val="9.75"/>
      <name val="Times New Roman"/>
      <family val="1"/>
    </font>
    <font>
      <sz val="12"/>
      <name val="Times New Roman"/>
      <family val="1"/>
    </font>
    <font>
      <sz val="18.25"/>
      <name val="標楷體"/>
      <family val="4"/>
    </font>
    <font>
      <sz val="14"/>
      <name val="新細明體"/>
      <family val="1"/>
    </font>
    <font>
      <sz val="10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新細明體"/>
      <family val="1"/>
    </font>
    <font>
      <b/>
      <i/>
      <sz val="11"/>
      <color indexed="8"/>
      <name val="新細明體"/>
      <family val="1"/>
    </font>
    <font>
      <b/>
      <i/>
      <sz val="12"/>
      <color indexed="8"/>
      <name val="新細明體"/>
      <family val="1"/>
    </font>
    <font>
      <sz val="11.75"/>
      <name val="標楷體"/>
      <family val="4"/>
    </font>
    <font>
      <sz val="11.75"/>
      <name val="Times New Roman"/>
      <family val="1"/>
    </font>
    <font>
      <sz val="10"/>
      <color indexed="22"/>
      <name val="標楷體"/>
      <family val="4"/>
    </font>
    <font>
      <sz val="9"/>
      <name val="標楷體"/>
      <family val="4"/>
    </font>
    <font>
      <sz val="10"/>
      <color indexed="22"/>
      <name val="細明體"/>
      <family val="3"/>
    </font>
    <font>
      <sz val="10"/>
      <color indexed="2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3" fillId="0" borderId="0" xfId="0" applyFont="1" applyBorder="1" applyAlignment="1">
      <alignment horizontal="right" vertical="center"/>
    </xf>
    <xf numFmtId="179" fontId="14" fillId="0" borderId="0" xfId="0" applyNumberFormat="1" applyFont="1" applyFill="1" applyBorder="1" applyAlignment="1">
      <alignment horizontal="right" vertical="center"/>
    </xf>
    <xf numFmtId="179" fontId="14" fillId="0" borderId="1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shrinkToFit="1"/>
    </xf>
    <xf numFmtId="179" fontId="14" fillId="0" borderId="4" xfId="0" applyNumberFormat="1" applyFont="1" applyFill="1" applyBorder="1" applyAlignment="1">
      <alignment horizontal="right" vertical="center" wrapText="1"/>
    </xf>
    <xf numFmtId="179" fontId="14" fillId="0" borderId="5" xfId="0" applyNumberFormat="1" applyFont="1" applyFill="1" applyBorder="1" applyAlignment="1">
      <alignment horizontal="right" vertical="center" wrapText="1"/>
    </xf>
    <xf numFmtId="179" fontId="14" fillId="0" borderId="5" xfId="0" applyNumberFormat="1" applyFont="1" applyFill="1" applyBorder="1" applyAlignment="1">
      <alignment horizontal="right" vertical="center"/>
    </xf>
    <xf numFmtId="179" fontId="14" fillId="0" borderId="6" xfId="0" applyNumberFormat="1" applyFont="1" applyFill="1" applyBorder="1" applyAlignment="1">
      <alignment horizontal="right" vertical="center" wrapText="1"/>
    </xf>
    <xf numFmtId="179" fontId="14" fillId="0" borderId="0" xfId="0" applyNumberFormat="1" applyFont="1" applyFill="1" applyBorder="1" applyAlignment="1">
      <alignment horizontal="right" vertical="center" wrapText="1"/>
    </xf>
    <xf numFmtId="183" fontId="16" fillId="0" borderId="7" xfId="18" applyNumberFormat="1" applyFont="1" applyFill="1" applyBorder="1" applyAlignment="1">
      <alignment horizontal="right" vertical="center" wrapText="1"/>
    </xf>
    <xf numFmtId="179" fontId="14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34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15" fillId="0" borderId="0" xfId="0" applyFont="1" applyAlignment="1">
      <alignment/>
    </xf>
    <xf numFmtId="179" fontId="33" fillId="0" borderId="0" xfId="0" applyNumberFormat="1" applyFont="1" applyFill="1" applyBorder="1" applyAlignment="1">
      <alignment horizontal="right" vertical="center"/>
    </xf>
    <xf numFmtId="179" fontId="33" fillId="0" borderId="0" xfId="0" applyNumberFormat="1" applyFont="1" applyBorder="1" applyAlignment="1">
      <alignment horizontal="right" vertical="center"/>
    </xf>
    <xf numFmtId="179" fontId="33" fillId="0" borderId="6" xfId="0" applyNumberFormat="1" applyFont="1" applyFill="1" applyBorder="1" applyAlignment="1">
      <alignment horizontal="right" vertical="center"/>
    </xf>
    <xf numFmtId="179" fontId="33" fillId="0" borderId="1" xfId="0" applyNumberFormat="1" applyFont="1" applyFill="1" applyBorder="1" applyAlignment="1">
      <alignment horizontal="right" vertical="center"/>
    </xf>
    <xf numFmtId="180" fontId="35" fillId="0" borderId="1" xfId="18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0" fontId="36" fillId="0" borderId="0" xfId="18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79" fontId="14" fillId="0" borderId="9" xfId="0" applyNumberFormat="1" applyFont="1" applyFill="1" applyBorder="1" applyAlignment="1">
      <alignment horizontal="center" vertical="center"/>
    </xf>
    <xf numFmtId="179" fontId="13" fillId="0" borderId="0" xfId="0" applyNumberFormat="1" applyFont="1" applyBorder="1" applyAlignment="1">
      <alignment horizontal="center" vertical="center"/>
    </xf>
    <xf numFmtId="179" fontId="14" fillId="0" borderId="9" xfId="0" applyNumberFormat="1" applyFont="1" applyBorder="1" applyAlignment="1">
      <alignment horizontal="center" vertical="center"/>
    </xf>
    <xf numFmtId="179" fontId="13" fillId="0" borderId="0" xfId="0" applyNumberFormat="1" applyFont="1" applyFill="1" applyBorder="1" applyAlignment="1">
      <alignment horizontal="center" vertical="center"/>
    </xf>
    <xf numFmtId="179" fontId="14" fillId="0" borderId="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32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180" fontId="41" fillId="0" borderId="0" xfId="18" applyNumberFormat="1" applyFont="1" applyFill="1" applyBorder="1" applyAlignment="1">
      <alignment horizontal="left" vertical="center"/>
    </xf>
    <xf numFmtId="0" fontId="41" fillId="0" borderId="0" xfId="0" applyFont="1" applyFill="1" applyAlignment="1">
      <alignment vertical="center"/>
    </xf>
    <xf numFmtId="180" fontId="0" fillId="0" borderId="0" xfId="0" applyNumberFormat="1" applyFont="1" applyAlignment="1">
      <alignment/>
    </xf>
    <xf numFmtId="180" fontId="16" fillId="0" borderId="2" xfId="18" applyNumberFormat="1" applyFont="1" applyBorder="1" applyAlignment="1">
      <alignment horizontal="center" vertical="center"/>
    </xf>
    <xf numFmtId="180" fontId="12" fillId="0" borderId="0" xfId="18" applyNumberFormat="1" applyFont="1" applyFill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4" fillId="0" borderId="10" xfId="0" applyFont="1" applyBorder="1" applyAlignment="1">
      <alignment horizontal="left" wrapText="1"/>
    </xf>
    <xf numFmtId="179" fontId="33" fillId="0" borderId="11" xfId="0" applyNumberFormat="1" applyFont="1" applyBorder="1" applyAlignment="1">
      <alignment horizontal="right" vertical="center"/>
    </xf>
    <xf numFmtId="179" fontId="33" fillId="0" borderId="12" xfId="0" applyNumberFormat="1" applyFont="1" applyFill="1" applyBorder="1" applyAlignment="1">
      <alignment horizontal="right" vertical="center"/>
    </xf>
    <xf numFmtId="179" fontId="33" fillId="0" borderId="13" xfId="0" applyNumberFormat="1" applyFont="1" applyFill="1" applyBorder="1" applyAlignment="1">
      <alignment horizontal="right" vertical="center"/>
    </xf>
    <xf numFmtId="180" fontId="35" fillId="0" borderId="14" xfId="18" applyNumberFormat="1" applyFont="1" applyBorder="1" applyAlignment="1">
      <alignment horizontal="right" vertical="center"/>
    </xf>
    <xf numFmtId="0" fontId="33" fillId="0" borderId="10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left" wrapText="1"/>
    </xf>
    <xf numFmtId="0" fontId="13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79" fontId="33" fillId="0" borderId="6" xfId="0" applyNumberFormat="1" applyFont="1" applyBorder="1" applyAlignment="1">
      <alignment horizontal="right" vertical="center"/>
    </xf>
    <xf numFmtId="180" fontId="35" fillId="0" borderId="17" xfId="18" applyNumberFormat="1" applyFont="1" applyBorder="1" applyAlignment="1">
      <alignment horizontal="right" vertical="center"/>
    </xf>
    <xf numFmtId="0" fontId="14" fillId="0" borderId="9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3" fillId="0" borderId="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新收鑑定案件數</a:t>
            </a:r>
          </a:p>
        </c:rich>
      </c:tx>
      <c:layout>
        <c:manualLayout>
          <c:xMode val="factor"/>
          <c:yMode val="factor"/>
          <c:x val="0.06275"/>
          <c:y val="0.03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125"/>
          <c:w val="0.990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98年1-8月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'收結案件統計'!$R$6:$W$6</c:f>
              <c:strCache/>
            </c:strRef>
          </c:cat>
          <c:val>
            <c:numRef>
              <c:f>'收結案件統計'!$D$12:$I$12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99年1-8月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'收結案件統計'!$R$6:$W$6</c:f>
              <c:strCache/>
            </c:strRef>
          </c:cat>
          <c:val>
            <c:numRef>
              <c:f>'收結案件統計'!$D$13:$I$13</c:f>
              <c:numCache/>
            </c:numRef>
          </c:val>
        </c:ser>
        <c:axId val="47283583"/>
        <c:axId val="22899064"/>
      </c:barChart>
      <c:catAx>
        <c:axId val="47283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2899064"/>
        <c:crosses val="autoZero"/>
        <c:auto val="1"/>
        <c:lblOffset val="0"/>
        <c:noMultiLvlLbl val="0"/>
      </c:catAx>
      <c:valAx>
        <c:axId val="228990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72835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"/>
          <c:y val="0.2265"/>
          <c:w val="0.21225"/>
          <c:h val="0.12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鑑定結案數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75"/>
          <c:w val="0.945"/>
          <c:h val="0.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98年1-8月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'收結案件統計'!$K$12:$P$12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99年1-8月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'收結案件統計'!$K$13:$P$13</c:f>
              <c:numCache/>
            </c:numRef>
          </c:val>
        </c:ser>
        <c:axId val="4764985"/>
        <c:axId val="42884866"/>
      </c:barChart>
      <c:catAx>
        <c:axId val="47649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884866"/>
        <c:crosses val="autoZero"/>
        <c:auto val="1"/>
        <c:lblOffset val="100"/>
        <c:noMultiLvlLbl val="0"/>
      </c:catAx>
      <c:valAx>
        <c:axId val="4288486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7649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5"/>
          <c:y val="0.231"/>
          <c:w val="0.16475"/>
          <c:h val="0.15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切片及檢驗數統計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01"/>
          <c:w val="0.999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'病理切片及檢驗'!$A$9</c:f>
              <c:strCache>
                <c:ptCount val="1"/>
                <c:pt idx="0">
                  <c:v>98年1-8月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'病理切片及檢驗'!$C$12:$E$12</c:f>
              <c:strCache/>
            </c:strRef>
          </c:cat>
          <c:val>
            <c:numRef>
              <c:f>('病理切片及檢驗'!$C$9,'病理切片及檢驗'!$D$9,'病理切片及檢驗'!$E$9)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'病理切片及檢驗'!$A$10</c:f>
              <c:strCache>
                <c:ptCount val="1"/>
                <c:pt idx="0">
                  <c:v>99年1-8月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'病理切片及檢驗'!$C$12:$E$12</c:f>
              <c:strCache/>
            </c:strRef>
          </c:cat>
          <c:val>
            <c:numRef>
              <c:f>('病理切片及檢驗'!$C$10,'病理切片及檢驗'!$D$10,'病理切片及檢驗'!$E$10)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0419475"/>
        <c:axId val="51122092"/>
      </c:barChart>
      <c:catAx>
        <c:axId val="50419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122092"/>
        <c:crosses val="autoZero"/>
        <c:auto val="1"/>
        <c:lblOffset val="0"/>
        <c:noMultiLvlLbl val="0"/>
      </c:catAx>
      <c:valAx>
        <c:axId val="5112209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04194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1765"/>
          <c:w val="0.14725"/>
          <c:h val="0.12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2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法醫病理鑑定案件來源</a:t>
            </a:r>
          </a:p>
        </c:rich>
      </c:tx>
      <c:layout>
        <c:manualLayout>
          <c:xMode val="factor"/>
          <c:yMode val="factor"/>
          <c:x val="-0.32925"/>
          <c:y val="0.4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4"/>
          <c:y val="0.283"/>
          <c:w val="0.36825"/>
          <c:h val="0.68075"/>
        </c:manualLayout>
      </c:layout>
      <c:pie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'案件來源'!$C$3:$F$3</c:f>
              <c:strCache/>
            </c:strRef>
          </c:cat>
          <c:val>
            <c:numRef>
              <c:f>'案件來源'!$C$9:$F$9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新收案件類別</a:t>
            </a:r>
          </a:p>
        </c:rich>
      </c:tx>
      <c:layout>
        <c:manualLayout>
          <c:xMode val="factor"/>
          <c:yMode val="factor"/>
          <c:x val="-0.2995"/>
          <c:y val="0.4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25"/>
          <c:y val="0.2845"/>
          <c:w val="0.42925"/>
          <c:h val="0.56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'收結案件統計'!$D$6:$I$6</c:f>
              <c:strCache>
                <c:ptCount val="6"/>
                <c:pt idx="0">
                  <c:v>解剖</c:v>
                </c:pt>
                <c:pt idx="1">
                  <c:v>複驗</c:v>
                </c:pt>
                <c:pt idx="2">
                  <c:v>文書
鑑定</c:v>
                </c:pt>
                <c:pt idx="3">
                  <c:v>死因
鑑定</c:v>
                </c:pt>
                <c:pt idx="4">
                  <c:v>再函詢</c:v>
                </c:pt>
                <c:pt idx="5">
                  <c:v>證物
鑑定</c:v>
                </c:pt>
              </c:strCache>
            </c:strRef>
          </c:cat>
          <c:val>
            <c:numRef>
              <c:f>'收結案件統計'!$D$13:$I$13</c:f>
              <c:numCache>
                <c:ptCount val="6"/>
                <c:pt idx="0">
                  <c:v>1127</c:v>
                </c:pt>
                <c:pt idx="1">
                  <c:v>30</c:v>
                </c:pt>
                <c:pt idx="2">
                  <c:v>69</c:v>
                </c:pt>
                <c:pt idx="3">
                  <c:v>1187</c:v>
                </c:pt>
                <c:pt idx="4">
                  <c:v>142</c:v>
                </c:pt>
                <c:pt idx="5">
                  <c:v>1</c:v>
                </c:pt>
              </c:numCache>
            </c:numRef>
          </c:val>
        </c:ser>
        <c:firstSliceAng val="7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0.9875</cdr:x>
      <cdr:y>0.72375</cdr:y>
    </cdr:from>
    <cdr:to>
      <cdr:x>1</cdr:x>
      <cdr:y>0.788</cdr:y>
    </cdr:to>
    <cdr:sp>
      <cdr:nvSpPr>
        <cdr:cNvPr id="1" name="TextBox 1"/>
        <cdr:cNvSpPr txBox="1">
          <a:spLocks noChangeArrowheads="1"/>
        </cdr:cNvSpPr>
      </cdr:nvSpPr>
      <cdr:spPr>
        <a:xfrm>
          <a:off x="3933825" y="203835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0.07725</cdr:y>
    </cdr:from>
    <cdr:to>
      <cdr:x>0.3975</cdr:x>
      <cdr:y>0.15175</cdr:y>
    </cdr:to>
    <cdr:sp>
      <cdr:nvSpPr>
        <cdr:cNvPr id="2" name="TextBox 3"/>
        <cdr:cNvSpPr txBox="1">
          <a:spLocks noChangeArrowheads="1"/>
        </cdr:cNvSpPr>
      </cdr:nvSpPr>
      <cdr:spPr>
        <a:xfrm>
          <a:off x="1190625" y="209550"/>
          <a:ext cx="390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175" b="0" i="0" u="none" baseline="0"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0.0485</cdr:x>
      <cdr:y>0.108</cdr:y>
    </cdr:from>
    <cdr:to>
      <cdr:x>0.09625</cdr:x>
      <cdr:y>0.17225</cdr:y>
    </cdr:to>
    <cdr:sp>
      <cdr:nvSpPr>
        <cdr:cNvPr id="3" name="TextBox 6"/>
        <cdr:cNvSpPr txBox="1">
          <a:spLocks noChangeArrowheads="1"/>
        </cdr:cNvSpPr>
      </cdr:nvSpPr>
      <cdr:spPr>
        <a:xfrm>
          <a:off x="190500" y="295275"/>
          <a:ext cx="190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0.556</cdr:y>
    </cdr:from>
    <cdr:to>
      <cdr:x>1</cdr:x>
      <cdr:y>0.556</cdr:y>
    </cdr:to>
    <cdr:sp>
      <cdr:nvSpPr>
        <cdr:cNvPr id="1" name="TextBox 1"/>
        <cdr:cNvSpPr txBox="1">
          <a:spLocks noChangeArrowheads="1"/>
        </cdr:cNvSpPr>
      </cdr:nvSpPr>
      <cdr:spPr>
        <a:xfrm>
          <a:off x="4248150" y="15144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0.30325</cdr:x>
      <cdr:y>0.02175</cdr:y>
    </cdr:from>
    <cdr:to>
      <cdr:x>0.39825</cdr:x>
      <cdr:y>0.10075</cdr:y>
    </cdr:to>
    <cdr:sp>
      <cdr:nvSpPr>
        <cdr:cNvPr id="2" name="TextBox 2"/>
        <cdr:cNvSpPr txBox="1">
          <a:spLocks noChangeArrowheads="1"/>
        </cdr:cNvSpPr>
      </cdr:nvSpPr>
      <cdr:spPr>
        <a:xfrm>
          <a:off x="1285875" y="57150"/>
          <a:ext cx="400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133350</xdr:colOff>
      <xdr:row>31</xdr:row>
      <xdr:rowOff>28575</xdr:rowOff>
    </xdr:to>
    <xdr:graphicFrame>
      <xdr:nvGraphicFramePr>
        <xdr:cNvPr id="1" name="Chart 7"/>
        <xdr:cNvGraphicFramePr/>
      </xdr:nvGraphicFramePr>
      <xdr:xfrm>
        <a:off x="19050" y="4448175"/>
        <a:ext cx="39909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16</xdr:row>
      <xdr:rowOff>57150</xdr:rowOff>
    </xdr:from>
    <xdr:to>
      <xdr:col>16</xdr:col>
      <xdr:colOff>171450</xdr:colOff>
      <xdr:row>31</xdr:row>
      <xdr:rowOff>152400</xdr:rowOff>
    </xdr:to>
    <xdr:graphicFrame>
      <xdr:nvGraphicFramePr>
        <xdr:cNvPr id="2" name="Chart 12"/>
        <xdr:cNvGraphicFramePr/>
      </xdr:nvGraphicFramePr>
      <xdr:xfrm>
        <a:off x="4038600" y="4667250"/>
        <a:ext cx="42481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0.031</cdr:y>
    </cdr:from>
    <cdr:to>
      <cdr:x>0.126</cdr:x>
      <cdr:y>0.099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95250"/>
          <a:ext cx="361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17</xdr:row>
      <xdr:rowOff>76200</xdr:rowOff>
    </xdr:from>
    <xdr:to>
      <xdr:col>5</xdr:col>
      <xdr:colOff>933450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114300" y="4733925"/>
        <a:ext cx="60388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0.23775</cdr:x>
      <cdr:y>0.1535</cdr:y>
    </cdr:from>
    <cdr:to>
      <cdr:x>0.3035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1314450" y="457200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4  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  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0.25925</cdr:x>
      <cdr:y>0.1685</cdr:y>
    </cdr:from>
    <cdr:to>
      <cdr:x>0.336</cdr:x>
      <cdr:y>0.2475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0" y="600075"/>
          <a:ext cx="428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5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12</xdr:row>
      <xdr:rowOff>0</xdr:rowOff>
    </xdr:from>
    <xdr:to>
      <xdr:col>6</xdr:col>
      <xdr:colOff>228600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276225" y="4133850"/>
        <a:ext cx="55530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5</xdr:col>
      <xdr:colOff>762000</xdr:colOff>
      <xdr:row>42</xdr:row>
      <xdr:rowOff>114300</xdr:rowOff>
    </xdr:to>
    <xdr:graphicFrame>
      <xdr:nvGraphicFramePr>
        <xdr:cNvPr id="2" name="Chart 3"/>
        <xdr:cNvGraphicFramePr/>
      </xdr:nvGraphicFramePr>
      <xdr:xfrm>
        <a:off x="0" y="7096125"/>
        <a:ext cx="55245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showGridLines="0" tabSelected="1" zoomScaleSheetLayoutView="100" workbookViewId="0" topLeftCell="A1">
      <selection activeCell="K37" sqref="K37"/>
    </sheetView>
  </sheetViews>
  <sheetFormatPr defaultColWidth="9.00390625" defaultRowHeight="16.5"/>
  <cols>
    <col min="1" max="1" width="7.625" style="2" customWidth="1"/>
    <col min="2" max="2" width="2.00390625" style="2" customWidth="1"/>
    <col min="3" max="3" width="6.125" style="2" customWidth="1"/>
    <col min="4" max="4" width="7.50390625" style="2" customWidth="1"/>
    <col min="5" max="5" width="7.50390625" style="2" bestFit="1" customWidth="1"/>
    <col min="6" max="6" width="6.125" style="2" customWidth="1"/>
    <col min="7" max="8" width="7.00390625" style="2" customWidth="1"/>
    <col min="9" max="9" width="8.00390625" style="2" bestFit="1" customWidth="1"/>
    <col min="10" max="10" width="6.125" style="2" customWidth="1"/>
    <col min="11" max="11" width="7.50390625" style="2" customWidth="1"/>
    <col min="12" max="12" width="8.00390625" style="2" bestFit="1" customWidth="1"/>
    <col min="13" max="13" width="6.125" style="2" customWidth="1"/>
    <col min="14" max="14" width="7.00390625" style="2" customWidth="1"/>
    <col min="15" max="15" width="6.75390625" style="2" customWidth="1"/>
    <col min="16" max="16" width="6.125" style="2" customWidth="1"/>
    <col min="17" max="17" width="5.375" style="2" customWidth="1"/>
    <col min="18" max="18" width="4.50390625" style="2" bestFit="1" customWidth="1"/>
    <col min="19" max="19" width="5.00390625" style="2" bestFit="1" customWidth="1"/>
    <col min="20" max="20" width="8.50390625" style="2" bestFit="1" customWidth="1"/>
    <col min="21" max="16384" width="8.875" style="2" customWidth="1"/>
  </cols>
  <sheetData>
    <row r="1" ht="14.25">
      <c r="A1" s="1"/>
    </row>
    <row r="2" ht="2.25" customHeight="1">
      <c r="A2" s="57"/>
    </row>
    <row r="3" spans="1:16" s="3" customFormat="1" ht="22.5" customHeight="1">
      <c r="A3" s="89" t="s">
        <v>18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s="3" customFormat="1" ht="23.25" customHeight="1">
      <c r="A4" s="58" t="s">
        <v>37</v>
      </c>
      <c r="B4" s="11"/>
      <c r="C4" s="44"/>
      <c r="D4" s="29"/>
      <c r="E4" s="29"/>
      <c r="F4" s="29"/>
      <c r="G4" s="29"/>
      <c r="H4" s="45"/>
      <c r="I4" s="29"/>
      <c r="J4" s="12"/>
      <c r="K4" s="12"/>
      <c r="L4" s="12"/>
      <c r="M4" s="12"/>
      <c r="N4" s="12"/>
      <c r="O4" s="13"/>
      <c r="P4" s="14"/>
    </row>
    <row r="5" spans="1:16" ht="18" customHeight="1">
      <c r="A5" s="91" t="s">
        <v>19</v>
      </c>
      <c r="B5" s="92"/>
      <c r="C5" s="97" t="s">
        <v>20</v>
      </c>
      <c r="D5" s="88"/>
      <c r="E5" s="88"/>
      <c r="F5" s="88"/>
      <c r="G5" s="88"/>
      <c r="H5" s="88"/>
      <c r="I5" s="98"/>
      <c r="J5" s="87" t="s">
        <v>21</v>
      </c>
      <c r="K5" s="88"/>
      <c r="L5" s="88"/>
      <c r="M5" s="88"/>
      <c r="N5" s="88"/>
      <c r="O5" s="88"/>
      <c r="P5" s="88"/>
    </row>
    <row r="6" spans="1:23" ht="52.5" customHeight="1">
      <c r="A6" s="93"/>
      <c r="B6" s="94"/>
      <c r="C6" s="19" t="s">
        <v>22</v>
      </c>
      <c r="D6" s="19" t="s">
        <v>23</v>
      </c>
      <c r="E6" s="19" t="s">
        <v>1</v>
      </c>
      <c r="F6" s="19" t="s">
        <v>24</v>
      </c>
      <c r="G6" s="19" t="s">
        <v>25</v>
      </c>
      <c r="H6" s="21" t="s">
        <v>2</v>
      </c>
      <c r="I6" s="19" t="s">
        <v>26</v>
      </c>
      <c r="J6" s="19" t="s">
        <v>22</v>
      </c>
      <c r="K6" s="19" t="s">
        <v>23</v>
      </c>
      <c r="L6" s="19" t="s">
        <v>1</v>
      </c>
      <c r="M6" s="19" t="s">
        <v>24</v>
      </c>
      <c r="N6" s="19" t="s">
        <v>25</v>
      </c>
      <c r="O6" s="21" t="s">
        <v>2</v>
      </c>
      <c r="P6" s="20" t="s">
        <v>26</v>
      </c>
      <c r="R6" s="59" t="s">
        <v>40</v>
      </c>
      <c r="S6" s="59" t="s">
        <v>1</v>
      </c>
      <c r="T6" s="59" t="s">
        <v>41</v>
      </c>
      <c r="U6" s="59" t="s">
        <v>42</v>
      </c>
      <c r="V6" s="60" t="s">
        <v>2</v>
      </c>
      <c r="W6" s="59" t="s">
        <v>43</v>
      </c>
    </row>
    <row r="7" spans="1:16" ht="24.75" customHeight="1" hidden="1">
      <c r="A7" s="95" t="s">
        <v>27</v>
      </c>
      <c r="B7" s="96"/>
      <c r="C7" s="22">
        <f aca="true" t="shared" si="0" ref="C7:C13">SUM(D7:I7)</f>
        <v>3153</v>
      </c>
      <c r="D7" s="23">
        <v>1316</v>
      </c>
      <c r="E7" s="24">
        <v>71</v>
      </c>
      <c r="F7" s="24">
        <v>101</v>
      </c>
      <c r="G7" s="24">
        <v>1437</v>
      </c>
      <c r="H7" s="24">
        <v>226</v>
      </c>
      <c r="I7" s="24">
        <v>2</v>
      </c>
      <c r="J7" s="23">
        <f aca="true" t="shared" si="1" ref="J7:J13">SUM(K7:P7)</f>
        <v>3173</v>
      </c>
      <c r="K7" s="24">
        <v>1321</v>
      </c>
      <c r="L7" s="24">
        <v>71</v>
      </c>
      <c r="M7" s="24">
        <v>116</v>
      </c>
      <c r="N7" s="24">
        <v>1429</v>
      </c>
      <c r="O7" s="17">
        <v>232</v>
      </c>
      <c r="P7" s="17">
        <v>4</v>
      </c>
    </row>
    <row r="8" spans="1:16" ht="24.75" customHeight="1">
      <c r="A8" s="95" t="s">
        <v>11</v>
      </c>
      <c r="B8" s="96"/>
      <c r="C8" s="25">
        <f t="shared" si="0"/>
        <v>4373</v>
      </c>
      <c r="D8" s="26">
        <v>1916</v>
      </c>
      <c r="E8" s="17">
        <v>64</v>
      </c>
      <c r="F8" s="17">
        <v>183</v>
      </c>
      <c r="G8" s="17">
        <v>1928</v>
      </c>
      <c r="H8" s="17">
        <v>267</v>
      </c>
      <c r="I8" s="17">
        <v>15</v>
      </c>
      <c r="J8" s="26">
        <f t="shared" si="1"/>
        <v>4471</v>
      </c>
      <c r="K8" s="17">
        <v>1955</v>
      </c>
      <c r="L8" s="17">
        <v>67</v>
      </c>
      <c r="M8" s="17">
        <v>187</v>
      </c>
      <c r="N8" s="17">
        <v>1971</v>
      </c>
      <c r="O8" s="17">
        <v>279</v>
      </c>
      <c r="P8" s="17">
        <v>12</v>
      </c>
    </row>
    <row r="9" spans="1:16" ht="24.75" customHeight="1">
      <c r="A9" s="95" t="s">
        <v>47</v>
      </c>
      <c r="B9" s="96"/>
      <c r="C9" s="25">
        <f t="shared" si="0"/>
        <v>3604</v>
      </c>
      <c r="D9" s="26">
        <v>1554</v>
      </c>
      <c r="E9" s="17">
        <v>40</v>
      </c>
      <c r="F9" s="17">
        <v>187</v>
      </c>
      <c r="G9" s="17">
        <v>1581</v>
      </c>
      <c r="H9" s="17">
        <v>230</v>
      </c>
      <c r="I9" s="17">
        <v>12</v>
      </c>
      <c r="J9" s="26">
        <f t="shared" si="1"/>
        <v>3488</v>
      </c>
      <c r="K9" s="17">
        <v>1495</v>
      </c>
      <c r="L9" s="17">
        <v>39</v>
      </c>
      <c r="M9" s="17">
        <v>188</v>
      </c>
      <c r="N9" s="17">
        <v>1515</v>
      </c>
      <c r="O9" s="17">
        <v>237</v>
      </c>
      <c r="P9" s="17">
        <v>14</v>
      </c>
    </row>
    <row r="10" spans="1:17" ht="24.75" customHeight="1">
      <c r="A10" s="95" t="s">
        <v>48</v>
      </c>
      <c r="B10" s="96"/>
      <c r="C10" s="25">
        <f t="shared" si="0"/>
        <v>4113</v>
      </c>
      <c r="D10" s="26">
        <v>1852</v>
      </c>
      <c r="E10" s="17">
        <v>40</v>
      </c>
      <c r="F10" s="17">
        <v>82</v>
      </c>
      <c r="G10" s="17">
        <v>1881</v>
      </c>
      <c r="H10" s="17">
        <v>251</v>
      </c>
      <c r="I10" s="17">
        <v>7</v>
      </c>
      <c r="J10" s="26">
        <f t="shared" si="1"/>
        <v>4463</v>
      </c>
      <c r="K10" s="17">
        <v>2078</v>
      </c>
      <c r="L10" s="17">
        <v>44</v>
      </c>
      <c r="M10" s="17">
        <v>81</v>
      </c>
      <c r="N10" s="17">
        <v>2005</v>
      </c>
      <c r="O10" s="17">
        <v>245</v>
      </c>
      <c r="P10" s="17">
        <v>10</v>
      </c>
      <c r="Q10" s="15"/>
    </row>
    <row r="11" spans="1:17" ht="24.75" customHeight="1">
      <c r="A11" s="95" t="s">
        <v>49</v>
      </c>
      <c r="B11" s="96"/>
      <c r="C11" s="25">
        <f t="shared" si="0"/>
        <v>4147</v>
      </c>
      <c r="D11" s="26">
        <v>1738</v>
      </c>
      <c r="E11" s="17">
        <v>179</v>
      </c>
      <c r="F11" s="17">
        <v>134</v>
      </c>
      <c r="G11" s="17">
        <v>1851</v>
      </c>
      <c r="H11" s="17">
        <v>241</v>
      </c>
      <c r="I11" s="17">
        <v>4</v>
      </c>
      <c r="J11" s="26">
        <f t="shared" si="1"/>
        <v>4110</v>
      </c>
      <c r="K11" s="17">
        <v>1757</v>
      </c>
      <c r="L11" s="17">
        <v>179</v>
      </c>
      <c r="M11" s="17">
        <v>126</v>
      </c>
      <c r="N11" s="17">
        <v>1803</v>
      </c>
      <c r="O11" s="17">
        <v>242</v>
      </c>
      <c r="P11" s="17">
        <v>3</v>
      </c>
      <c r="Q11" s="15"/>
    </row>
    <row r="12" spans="1:16" ht="24.75" customHeight="1">
      <c r="A12" s="95" t="s">
        <v>55</v>
      </c>
      <c r="B12" s="96"/>
      <c r="C12" s="25">
        <f t="shared" si="0"/>
        <v>2653</v>
      </c>
      <c r="D12" s="26">
        <v>1095</v>
      </c>
      <c r="E12" s="17">
        <v>138</v>
      </c>
      <c r="F12" s="17">
        <v>98</v>
      </c>
      <c r="G12" s="17">
        <v>1162</v>
      </c>
      <c r="H12" s="17">
        <v>158</v>
      </c>
      <c r="I12" s="17">
        <v>2</v>
      </c>
      <c r="J12" s="26">
        <f t="shared" si="1"/>
        <v>2621</v>
      </c>
      <c r="K12" s="17">
        <v>1114</v>
      </c>
      <c r="L12" s="17">
        <v>138</v>
      </c>
      <c r="M12" s="17">
        <v>95</v>
      </c>
      <c r="N12" s="17">
        <v>1112</v>
      </c>
      <c r="O12" s="17">
        <v>159</v>
      </c>
      <c r="P12" s="17">
        <v>3</v>
      </c>
    </row>
    <row r="13" spans="1:17" ht="24.75" customHeight="1">
      <c r="A13" s="95" t="s">
        <v>56</v>
      </c>
      <c r="B13" s="96"/>
      <c r="C13" s="25">
        <f t="shared" si="0"/>
        <v>2907</v>
      </c>
      <c r="D13" s="28">
        <v>1279</v>
      </c>
      <c r="E13" s="18">
        <v>32</v>
      </c>
      <c r="F13" s="18">
        <v>79</v>
      </c>
      <c r="G13" s="18">
        <v>1358</v>
      </c>
      <c r="H13" s="18">
        <v>158</v>
      </c>
      <c r="I13" s="17">
        <v>1</v>
      </c>
      <c r="J13" s="26">
        <f t="shared" si="1"/>
        <v>2879</v>
      </c>
      <c r="K13" s="18">
        <v>1279</v>
      </c>
      <c r="L13" s="18">
        <v>32</v>
      </c>
      <c r="M13" s="18">
        <v>85</v>
      </c>
      <c r="N13" s="18">
        <v>1337</v>
      </c>
      <c r="O13" s="18">
        <v>144</v>
      </c>
      <c r="P13" s="18">
        <v>2</v>
      </c>
      <c r="Q13" s="15"/>
    </row>
    <row r="14" spans="1:16" ht="34.5" customHeight="1">
      <c r="A14" s="100" t="s">
        <v>28</v>
      </c>
      <c r="B14" s="101"/>
      <c r="C14" s="27">
        <f>C13/C12*100-100</f>
        <v>9.574067093856016</v>
      </c>
      <c r="D14" s="27">
        <f aca="true" t="shared" si="2" ref="D14:P14">D13/D12*100-100</f>
        <v>16.803652968036516</v>
      </c>
      <c r="E14" s="27">
        <f t="shared" si="2"/>
        <v>-76.81159420289855</v>
      </c>
      <c r="F14" s="27">
        <f t="shared" si="2"/>
        <v>-19.387755102040813</v>
      </c>
      <c r="G14" s="27">
        <f t="shared" si="2"/>
        <v>16.867469879518083</v>
      </c>
      <c r="H14" s="27">
        <f t="shared" si="2"/>
        <v>0</v>
      </c>
      <c r="I14" s="27">
        <f t="shared" si="2"/>
        <v>-50</v>
      </c>
      <c r="J14" s="27">
        <f t="shared" si="2"/>
        <v>9.843571156047304</v>
      </c>
      <c r="K14" s="27">
        <f t="shared" si="2"/>
        <v>14.811490125673245</v>
      </c>
      <c r="L14" s="27">
        <f t="shared" si="2"/>
        <v>-76.81159420289855</v>
      </c>
      <c r="M14" s="27">
        <f t="shared" si="2"/>
        <v>-10.526315789473685</v>
      </c>
      <c r="N14" s="27">
        <f t="shared" si="2"/>
        <v>20.23381294964028</v>
      </c>
      <c r="O14" s="27">
        <f t="shared" si="2"/>
        <v>-9.433962264150935</v>
      </c>
      <c r="P14" s="27">
        <f t="shared" si="2"/>
        <v>-33.33333333333334</v>
      </c>
    </row>
    <row r="15" spans="1:17" ht="34.5" customHeight="1">
      <c r="A15" s="102" t="s">
        <v>29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2" t="s">
        <v>30</v>
      </c>
    </row>
    <row r="16" spans="1:16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ht="28.5" customHeight="1"/>
    <row r="24" ht="12.75"/>
    <row r="25" ht="12.75"/>
    <row r="26" ht="12.75"/>
    <row r="27" ht="12.75"/>
    <row r="28" ht="12.75"/>
    <row r="29" ht="12.75"/>
    <row r="30" ht="12.75"/>
    <row r="31" ht="12.75"/>
    <row r="32" ht="12.75"/>
    <row r="37" spans="1:8" ht="12.75">
      <c r="A37" s="4"/>
      <c r="B37" s="5"/>
      <c r="C37" s="5"/>
      <c r="D37" s="5"/>
      <c r="E37" s="5"/>
      <c r="F37" s="5"/>
      <c r="G37" s="5"/>
      <c r="H37" s="5"/>
    </row>
    <row r="38" spans="1:8" ht="12.75">
      <c r="A38" s="4"/>
      <c r="B38" s="5"/>
      <c r="C38" s="5"/>
      <c r="D38" s="5"/>
      <c r="E38" s="5"/>
      <c r="F38" s="5"/>
      <c r="G38" s="5"/>
      <c r="H38" s="5"/>
    </row>
    <row r="39" spans="1:8" ht="12.75">
      <c r="A39" s="4"/>
      <c r="B39" s="5"/>
      <c r="C39" s="5"/>
      <c r="D39" s="5"/>
      <c r="E39" s="5"/>
      <c r="F39" s="5"/>
      <c r="G39" s="5"/>
      <c r="H39" s="5"/>
    </row>
    <row r="40" spans="1:8" ht="12.75">
      <c r="A40" s="4"/>
      <c r="B40" s="5"/>
      <c r="C40" s="5"/>
      <c r="D40" s="5"/>
      <c r="E40" s="5"/>
      <c r="F40" s="5"/>
      <c r="G40" s="5"/>
      <c r="H40" s="5"/>
    </row>
    <row r="55" ht="12.75">
      <c r="K55" s="2" t="s">
        <v>31</v>
      </c>
    </row>
    <row r="58" spans="1:17" ht="162.75" customHeight="1">
      <c r="A58" s="99" t="s">
        <v>17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</row>
  </sheetData>
  <mergeCells count="14">
    <mergeCell ref="A12:B12"/>
    <mergeCell ref="A10:B10"/>
    <mergeCell ref="A58:Q58"/>
    <mergeCell ref="A13:B13"/>
    <mergeCell ref="A14:B14"/>
    <mergeCell ref="A15:P15"/>
    <mergeCell ref="A11:B11"/>
    <mergeCell ref="J5:P5"/>
    <mergeCell ref="A3:P3"/>
    <mergeCell ref="A5:B6"/>
    <mergeCell ref="A9:B9"/>
    <mergeCell ref="A7:B7"/>
    <mergeCell ref="A8:B8"/>
    <mergeCell ref="C5:I5"/>
  </mergeCells>
  <printOptions/>
  <pageMargins left="0.16" right="0.17" top="0.8" bottom="0.79" header="0.5" footer="0.5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D15" sqref="D15"/>
    </sheetView>
  </sheetViews>
  <sheetFormatPr defaultColWidth="9.00390625" defaultRowHeight="16.5"/>
  <cols>
    <col min="1" max="1" width="17.625" style="8" customWidth="1"/>
    <col min="2" max="2" width="8.875" style="8" customWidth="1"/>
    <col min="3" max="3" width="9.75390625" style="8" customWidth="1"/>
    <col min="4" max="5" width="16.125" style="8" bestFit="1" customWidth="1"/>
    <col min="6" max="6" width="15.25390625" style="8" customWidth="1"/>
    <col min="7" max="7" width="16.625" style="8" customWidth="1"/>
    <col min="8" max="16384" width="8.875" style="8" customWidth="1"/>
  </cols>
  <sheetData>
    <row r="1" spans="1:7" s="7" customFormat="1" ht="33.75" customHeight="1">
      <c r="A1" s="103" t="s">
        <v>5</v>
      </c>
      <c r="B1" s="103"/>
      <c r="C1" s="103"/>
      <c r="D1" s="103"/>
      <c r="E1" s="103"/>
      <c r="F1" s="46"/>
      <c r="G1" s="46"/>
    </row>
    <row r="2" spans="1:5" s="7" customFormat="1" ht="22.5" customHeight="1">
      <c r="A2" s="54" t="s">
        <v>38</v>
      </c>
      <c r="E2" s="16" t="s">
        <v>32</v>
      </c>
    </row>
    <row r="3" spans="1:5" s="7" customFormat="1" ht="33.75" customHeight="1">
      <c r="A3" s="69" t="s">
        <v>6</v>
      </c>
      <c r="B3" s="106" t="s">
        <v>3</v>
      </c>
      <c r="C3" s="107"/>
      <c r="D3" s="104" t="s">
        <v>7</v>
      </c>
      <c r="E3" s="104" t="s">
        <v>8</v>
      </c>
    </row>
    <row r="4" spans="1:5" s="7" customFormat="1" ht="24.75" customHeight="1">
      <c r="A4" s="79"/>
      <c r="B4" s="47" t="s">
        <v>9</v>
      </c>
      <c r="C4" s="47" t="s">
        <v>10</v>
      </c>
      <c r="D4" s="105"/>
      <c r="E4" s="105"/>
    </row>
    <row r="5" spans="1:5" s="7" customFormat="1" ht="24.75" customHeight="1">
      <c r="A5" s="82" t="s">
        <v>11</v>
      </c>
      <c r="B5" s="50">
        <v>679</v>
      </c>
      <c r="C5" s="50">
        <v>7106</v>
      </c>
      <c r="D5" s="51">
        <v>17990</v>
      </c>
      <c r="E5" s="51">
        <v>3054</v>
      </c>
    </row>
    <row r="6" spans="1:5" s="7" customFormat="1" ht="24.75" customHeight="1">
      <c r="A6" s="81" t="s">
        <v>47</v>
      </c>
      <c r="B6" s="52">
        <v>595</v>
      </c>
      <c r="C6" s="52">
        <v>6303</v>
      </c>
      <c r="D6" s="49">
        <v>32937</v>
      </c>
      <c r="E6" s="49">
        <v>4137</v>
      </c>
    </row>
    <row r="7" spans="1:5" s="7" customFormat="1" ht="24.75" customHeight="1">
      <c r="A7" s="81" t="s">
        <v>50</v>
      </c>
      <c r="B7" s="52">
        <v>938</v>
      </c>
      <c r="C7" s="52">
        <v>8556</v>
      </c>
      <c r="D7" s="49">
        <v>44289</v>
      </c>
      <c r="E7" s="49">
        <v>5775</v>
      </c>
    </row>
    <row r="8" spans="1:5" s="7" customFormat="1" ht="24.75" customHeight="1">
      <c r="A8" s="81" t="s">
        <v>51</v>
      </c>
      <c r="B8" s="52">
        <v>932</v>
      </c>
      <c r="C8" s="52">
        <v>10447</v>
      </c>
      <c r="D8" s="49">
        <v>69724</v>
      </c>
      <c r="E8" s="49">
        <v>6912</v>
      </c>
    </row>
    <row r="9" spans="1:5" s="7" customFormat="1" ht="24.75" customHeight="1">
      <c r="A9" s="85" t="s">
        <v>57</v>
      </c>
      <c r="B9" s="52">
        <v>662</v>
      </c>
      <c r="C9" s="52">
        <v>7593</v>
      </c>
      <c r="D9" s="49">
        <v>45506</v>
      </c>
      <c r="E9" s="49">
        <v>3132</v>
      </c>
    </row>
    <row r="10" spans="1:5" s="7" customFormat="1" ht="15.75">
      <c r="A10" s="78" t="s">
        <v>58</v>
      </c>
      <c r="B10" s="52">
        <v>643</v>
      </c>
      <c r="C10" s="52">
        <v>7015</v>
      </c>
      <c r="D10" s="53">
        <v>55647</v>
      </c>
      <c r="E10" s="53">
        <v>7017</v>
      </c>
    </row>
    <row r="11" spans="1:7" s="3" customFormat="1" ht="15.75">
      <c r="A11" s="80" t="s">
        <v>12</v>
      </c>
      <c r="B11" s="65">
        <f>(B10-B9)/B9</f>
        <v>-0.028700906344410877</v>
      </c>
      <c r="C11" s="65">
        <f>(C10-C9)/C9</f>
        <v>-0.0761227446332148</v>
      </c>
      <c r="D11" s="65">
        <f>(D10-D9)/D9</f>
        <v>0.22284973410099768</v>
      </c>
      <c r="E11" s="65">
        <f>(E10-E9)/E9</f>
        <v>1.2404214559386972</v>
      </c>
      <c r="F11" s="67"/>
      <c r="G11" s="68"/>
    </row>
    <row r="12" spans="1:7" s="13" customFormat="1" ht="14.25">
      <c r="A12" s="61"/>
      <c r="C12" s="62" t="s">
        <v>45</v>
      </c>
      <c r="D12" s="62" t="s">
        <v>44</v>
      </c>
      <c r="E12" s="63" t="s">
        <v>46</v>
      </c>
      <c r="F12" s="66"/>
      <c r="G12" s="66"/>
    </row>
    <row r="13" ht="16.5">
      <c r="A13" s="48"/>
    </row>
    <row r="14" ht="16.5">
      <c r="F14" s="10"/>
    </row>
    <row r="15" ht="16.5">
      <c r="F15" s="10"/>
    </row>
    <row r="16" ht="16.5">
      <c r="F16" s="10"/>
    </row>
    <row r="25" ht="16.5">
      <c r="D25" s="6"/>
    </row>
    <row r="26" ht="16.5">
      <c r="D26" s="9"/>
    </row>
    <row r="27" ht="16.5">
      <c r="D27" s="9"/>
    </row>
    <row r="28" spans="4:6" ht="16.5">
      <c r="D28" s="9"/>
      <c r="F28" s="9"/>
    </row>
  </sheetData>
  <mergeCells count="4">
    <mergeCell ref="A1:E1"/>
    <mergeCell ref="D3:D4"/>
    <mergeCell ref="E3:E4"/>
    <mergeCell ref="B3:C3"/>
  </mergeCells>
  <printOptions/>
  <pageMargins left="0.79" right="0.62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H12" sqref="H12"/>
    </sheetView>
  </sheetViews>
  <sheetFormatPr defaultColWidth="9.00390625" defaultRowHeight="16.5"/>
  <cols>
    <col min="1" max="1" width="18.50390625" style="41" customWidth="1"/>
    <col min="2" max="6" width="11.00390625" style="41" customWidth="1"/>
    <col min="7" max="16384" width="8.875" style="41" customWidth="1"/>
  </cols>
  <sheetData>
    <row r="1" spans="1:6" s="30" customFormat="1" ht="30" customHeight="1">
      <c r="A1" s="108" t="s">
        <v>33</v>
      </c>
      <c r="B1" s="108"/>
      <c r="C1" s="108"/>
      <c r="D1" s="108"/>
      <c r="E1" s="108"/>
      <c r="F1" s="108"/>
    </row>
    <row r="2" spans="1:6" s="30" customFormat="1" ht="19.5" customHeight="1">
      <c r="A2" s="55" t="s">
        <v>39</v>
      </c>
      <c r="B2" s="31"/>
      <c r="C2" s="31"/>
      <c r="D2" s="31"/>
      <c r="E2" s="31"/>
      <c r="F2" s="32" t="s">
        <v>34</v>
      </c>
    </row>
    <row r="3" spans="1:6" s="35" customFormat="1" ht="52.5" customHeight="1">
      <c r="A3" s="74" t="s">
        <v>35</v>
      </c>
      <c r="B3" s="33" t="s">
        <v>0</v>
      </c>
      <c r="C3" s="34" t="s">
        <v>13</v>
      </c>
      <c r="D3" s="34" t="s">
        <v>14</v>
      </c>
      <c r="E3" s="34" t="s">
        <v>15</v>
      </c>
      <c r="F3" s="34" t="s">
        <v>16</v>
      </c>
    </row>
    <row r="4" spans="1:6" s="35" customFormat="1" ht="24.75" customHeight="1">
      <c r="A4" s="75" t="s">
        <v>36</v>
      </c>
      <c r="B4" s="83">
        <f>SUM(C4:F4)</f>
        <v>4373</v>
      </c>
      <c r="C4" s="37">
        <v>4071</v>
      </c>
      <c r="D4" s="37">
        <v>291</v>
      </c>
      <c r="E4" s="37">
        <v>9</v>
      </c>
      <c r="F4" s="70">
        <v>2</v>
      </c>
    </row>
    <row r="5" spans="1:6" s="35" customFormat="1" ht="24.75" customHeight="1">
      <c r="A5" s="75" t="s">
        <v>52</v>
      </c>
      <c r="B5" s="38">
        <f>SUM(C5:F5)</f>
        <v>3604</v>
      </c>
      <c r="C5" s="36">
        <v>3347</v>
      </c>
      <c r="D5" s="36">
        <v>254</v>
      </c>
      <c r="E5" s="36">
        <v>2</v>
      </c>
      <c r="F5" s="71">
        <v>1</v>
      </c>
    </row>
    <row r="6" spans="1:6" s="35" customFormat="1" ht="24.75" customHeight="1">
      <c r="A6" s="75" t="s">
        <v>53</v>
      </c>
      <c r="B6" s="38">
        <v>4113</v>
      </c>
      <c r="C6" s="36">
        <v>3922</v>
      </c>
      <c r="D6" s="36">
        <v>187</v>
      </c>
      <c r="E6" s="36">
        <v>2</v>
      </c>
      <c r="F6" s="71">
        <v>2</v>
      </c>
    </row>
    <row r="7" spans="1:6" s="35" customFormat="1" ht="24.75" customHeight="1">
      <c r="A7" s="75" t="s">
        <v>54</v>
      </c>
      <c r="B7" s="38">
        <f>SUM(C7:F7)</f>
        <v>4146</v>
      </c>
      <c r="C7" s="36">
        <v>3915</v>
      </c>
      <c r="D7" s="36">
        <v>225</v>
      </c>
      <c r="E7" s="36">
        <v>4</v>
      </c>
      <c r="F7" s="71">
        <v>2</v>
      </c>
    </row>
    <row r="8" spans="1:6" s="35" customFormat="1" ht="24.75" customHeight="1">
      <c r="A8" s="86" t="s">
        <v>59</v>
      </c>
      <c r="B8" s="38">
        <f>SUM(C8:F8)</f>
        <v>2653</v>
      </c>
      <c r="C8" s="36">
        <v>2496</v>
      </c>
      <c r="D8" s="36">
        <v>152</v>
      </c>
      <c r="E8" s="36">
        <v>4</v>
      </c>
      <c r="F8" s="71">
        <v>1</v>
      </c>
    </row>
    <row r="9" spans="1:6" s="35" customFormat="1" ht="24.75" customHeight="1">
      <c r="A9" s="76" t="s">
        <v>60</v>
      </c>
      <c r="B9" s="38">
        <f>SUM(C9:F9)</f>
        <v>2907</v>
      </c>
      <c r="C9" s="39">
        <v>2756</v>
      </c>
      <c r="D9" s="39">
        <v>146</v>
      </c>
      <c r="E9" s="39">
        <v>4</v>
      </c>
      <c r="F9" s="72">
        <v>1</v>
      </c>
    </row>
    <row r="10" spans="1:6" s="35" customFormat="1" ht="24.75" customHeight="1">
      <c r="A10" s="77" t="s">
        <v>4</v>
      </c>
      <c r="B10" s="84">
        <f>(B9-B8)/B8</f>
        <v>0.09574067093856012</v>
      </c>
      <c r="C10" s="40">
        <f>(C9-C8)/C8</f>
        <v>0.10416666666666667</v>
      </c>
      <c r="D10" s="40">
        <f>(D9-D8)/D8</f>
        <v>-0.039473684210526314</v>
      </c>
      <c r="E10" s="40">
        <f>(E9-E8)/E8</f>
        <v>0</v>
      </c>
      <c r="F10" s="73">
        <v>0</v>
      </c>
    </row>
    <row r="11" s="43" customFormat="1" ht="25.5" customHeight="1"/>
    <row r="12" spans="1:6" s="43" customFormat="1" ht="24.75" customHeight="1">
      <c r="A12" s="56" t="str">
        <f>A9</f>
        <v>99年1-8月</v>
      </c>
      <c r="B12" s="42"/>
      <c r="C12" s="42"/>
      <c r="D12" s="42"/>
      <c r="E12" s="42"/>
      <c r="F12" s="42"/>
    </row>
    <row r="13" s="43" customFormat="1" ht="28.5" customHeight="1"/>
    <row r="14" s="43" customFormat="1" ht="16.5"/>
    <row r="15" s="43" customFormat="1" ht="16.5"/>
    <row r="16" s="43" customFormat="1" ht="16.5"/>
    <row r="17" s="43" customFormat="1" ht="16.5"/>
    <row r="18" s="43" customFormat="1" ht="16.5"/>
    <row r="19" s="43" customFormat="1" ht="16.5"/>
    <row r="20" s="43" customFormat="1" ht="16.5"/>
    <row r="21" s="43" customFormat="1" ht="16.5"/>
    <row r="22" s="43" customFormat="1" ht="16.5"/>
    <row r="23" s="43" customFormat="1" ht="16.5"/>
    <row r="24" s="43" customFormat="1" ht="16.5"/>
    <row r="25" s="43" customFormat="1" ht="16.5"/>
    <row r="26" s="43" customFormat="1" ht="16.5"/>
    <row r="27" s="43" customFormat="1" ht="16.5"/>
    <row r="28" s="43" customFormat="1" ht="16.5"/>
    <row r="29" s="43" customFormat="1" ht="16.5"/>
    <row r="30" s="43" customFormat="1" ht="16.5"/>
    <row r="31" s="43" customFormat="1" ht="16.5"/>
    <row r="32" s="43" customFormat="1" ht="16.5"/>
    <row r="33" s="43" customFormat="1" ht="16.5"/>
    <row r="34" s="43" customFormat="1" ht="16.5"/>
    <row r="35" s="43" customFormat="1" ht="16.5"/>
    <row r="36" s="43" customFormat="1" ht="16.5"/>
    <row r="37" s="43" customFormat="1" ht="16.5"/>
    <row r="38" s="43" customFormat="1" ht="16.5"/>
    <row r="39" s="43" customFormat="1" ht="16.5"/>
    <row r="40" s="43" customFormat="1" ht="16.5"/>
    <row r="41" s="43" customFormat="1" ht="16.5"/>
    <row r="42" s="43" customFormat="1" ht="16.5"/>
    <row r="43" s="43" customFormat="1" ht="16.5"/>
    <row r="44" s="43" customFormat="1" ht="16.5"/>
    <row r="45" s="43" customFormat="1" ht="16.5"/>
    <row r="46" spans="2:7" s="43" customFormat="1" ht="16.5">
      <c r="B46" s="64"/>
      <c r="C46" s="64"/>
      <c r="D46" s="64"/>
      <c r="E46" s="64"/>
      <c r="F46" s="64"/>
      <c r="G46" s="64"/>
    </row>
  </sheetData>
  <mergeCells count="1">
    <mergeCell ref="A1:F1"/>
  </mergeCells>
  <printOptions/>
  <pageMargins left="0.75" right="0.75" top="0.17" bottom="0.22" header="0.2" footer="0.1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24" sqref="A24"/>
    </sheetView>
  </sheetViews>
  <sheetFormatPr defaultColWidth="9.00390625" defaultRowHeight="16.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2010-08-05T02:37:16Z</cp:lastPrinted>
  <dcterms:created xsi:type="dcterms:W3CDTF">2006-08-09T08:33:36Z</dcterms:created>
  <dcterms:modified xsi:type="dcterms:W3CDTF">2010-09-06T07:08:43Z</dcterms:modified>
  <cp:category/>
  <cp:version/>
  <cp:contentType/>
  <cp:contentStatus/>
</cp:coreProperties>
</file>